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08△三豊市（朝倉さん）\3.21\"/>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BW34" i="10"/>
  <c r="BW35" i="10" s="1"/>
  <c r="BW36" i="10" s="1"/>
  <c r="BW37" i="10" s="1"/>
  <c r="BW38" i="10" s="1"/>
  <c r="BW39" i="10" s="1"/>
  <c r="BW40" i="10" s="1"/>
  <c r="BW41" i="10" s="1"/>
  <c r="BW42" i="10" s="1"/>
  <c r="BW43" i="10" s="1"/>
  <c r="C34" i="10"/>
  <c r="C35" i="10" s="1"/>
  <c r="CO34"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<sst xmlns="http://schemas.openxmlformats.org/spreadsheetml/2006/main" count="1106" uniqueCount="578">
  <si>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</si>
  <si>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</si>
  <si>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</si>
  <si>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</si>
  <si>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</si>
  <si>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</si>
  <si>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</si>
  <si>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</si>
  <si>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</si>
  <si>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</si>
  <si>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</si>
  <si>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</si>
  <si>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</si>
  <si>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</si>
  <si>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</si>
  <si>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</si>
  <si>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</si>
  <si>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</si>
  <si>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</si>
  <si>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</si>
  <si>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</si>
  <si>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</si>
  <si>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</si>
  <si>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</si>
  <si>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</si>
  <si>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</si>
  <si>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</si>
  <si>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</si>
  <si>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</si>
  <si>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</si>
  <si>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</si>
  <si>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</si>
  <si>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</si>
  <si>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</si>
  <si>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</si>
  <si>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</si>
  <si>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</si>
  <si>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</si>
  <si>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</si>
  <si>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</si>
  <si>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</si>
  <si>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</si>
  <si>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</si>
  <si>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</si>
  <si>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</si>
  <si>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</si>
  <si>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</si>
  <si>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</si>
  <si>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</si>
  <si>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</si>
  <si>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</si>
  <si>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</si>
  <si>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</si>
  <si>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</si>
  <si>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</si>
  <si>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</si>
  <si>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</si>
  <si>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</si>
  <si>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</si>
  <si>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</si>
  <si>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</si>
  <si>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</si>
  <si>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</si>
  <si>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</si>
  <si>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</si>
  <si>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</si>
  <si>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</si>
  <si>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</si>
  <si>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</si>
  <si>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</si>
  <si>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</si>
  <si>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</si>
  <si>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</si>
  <si>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</si>
  <si>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</si>
  <si>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</si>
  <si>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</si>
  <si>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</si>
  <si>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</si>
  <si>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</si>
  <si>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</si>
  <si>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</si>
  <si>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</si>
  <si>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</si>
  <si>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</si>
  <si>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</si>
  <si>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</si>
  <si>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</si>
  <si>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</si>
  <si>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</si>
  <si>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</si>
  <si>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</si>
  <si>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</si>
  <si>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</si>
  <si>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</si>
  <si>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</si>
  <si>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</si>
  <si>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</si>
  <si>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</si>
  <si>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</si>
  <si>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</si>
  <si>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</si>
  <si>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</si>
  <si>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</si>
  <si>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</si>
  <si>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</si>
  <si>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</si>
  <si>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</si>
  <si>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</si>
  <si>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</si>
  <si>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</si>
  <si>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</si>
  <si>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</si>
  <si>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</si>
  <si>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</si>
  <si>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</si>
  <si>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</si>
  <si>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</si>
  <si>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</si>
  <si>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</si>
  <si>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</si>
  <si>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</si>
  <si>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</si>
  <si>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</si>
  <si>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</si>
  <si>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</si>
  <si>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</si>
  <si>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</si>
  <si>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</si>
  <si>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</si>
  <si>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</si>
  <si>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</si>
  <si>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</si>
  <si>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</si>
  <si>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</si>
  <si>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</si>
  <si>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</si>
  <si>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</si>
  <si>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</si>
  <si>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</si>
  <si>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</si>
  <si>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</si>
  <si>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</si>
  <si>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</si>
  <si>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</si>
  <si>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</si>
  <si>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</si>
  <si>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</si>
  <si>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</si>
  <si>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</si>
  <si>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</si>
  <si>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</si>
  <si>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</si>
  <si>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</si>
  <si>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</si>
  <si>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</si>
  <si>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</si>
  <si>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</si>
  <si>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</si>
  <si>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</si>
  <si>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</si>
  <si>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</si>
  <si>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</si>
  <si>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</si>
  <si>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</si>
  <si>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</si>
  <si>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</si>
  <si>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</si>
  <si>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</si>
  <si>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</si>
  <si>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</si>
  <si>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</si>
  <si>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</si>
  <si>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</si>
  <si>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</si>
  <si>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</si>
  <si>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</si>
  <si>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</si>
  <si>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</si>
  <si>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</si>
  <si>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</si>
  <si>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</si>
  <si>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</si>
  <si>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</si>
  <si>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</si>
  <si>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</si>
  <si>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</si>
  <si>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</si>
  <si>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</si>
  <si>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</si>
  <si>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</si>
  <si>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</si>
  <si>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</si>
  <si>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</si>
  <si>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</si>
  <si>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</si>
  <si>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</si>
  <si>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</si>
  <si>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</si>
  <si>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</si>
  <si>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</si>
  <si>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</si>
  <si>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</si>
  <si>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香川県三豊市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</si>
  <si>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</si>
  <si>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</si>
  <si>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</si>
  <si>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</si>
  <si>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</si>
  <si>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</si>
  <si>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</si>
  <si>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</si>
  <si>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</si>
  <si>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</si>
  <si>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</si>
  <si>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</si>
  <si>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</si>
  <si>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</si>
  <si>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</si>
  <si>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</si>
  <si>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</si>
  <si>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</si>
  <si>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</si>
  <si>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</si>
  <si>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</si>
  <si>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</si>
  <si>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</si>
  <si>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</si>
  <si>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</si>
  <si>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</si>
  <si>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</si>
  <si>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</si>
  <si>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</si>
  <si>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</si>
  <si>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</si>
  <si>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</si>
  <si>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</si>
  <si>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</si>
  <si>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</si>
  <si>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</si>
  <si>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</si>
  <si>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</si>
  <si>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</si>
  <si>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</si>
  <si>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</si>
  <si>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</si>
  <si>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</si>
  <si>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</si>
  <si>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</si>
  <si>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</si>
  <si>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</si>
  <si>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</si>
  <si>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</si>
  <si>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</si>
  <si>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</si>
  <si>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</si>
  <si>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</si>
  <si>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</si>
  <si>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</si>
  <si>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</si>
  <si>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</si>
  <si>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</si>
  <si>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</si>
  <si>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</si>
  <si>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</si>
  <si>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</si>
  <si>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</si>
  <si>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</si>
  <si>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</si>
  <si>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</si>
  <si>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</si>
  <si>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</si>
  <si>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</si>
  <si>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</si>
  <si>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</si>
  <si>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</si>
  <si>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</si>
  <si>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</si>
  <si>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</si>
  <si>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</si>
  <si>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</si>
  <si>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</si>
  <si>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</si>
  <si>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</si>
  <si>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</si>
  <si>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</si>
  <si>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</si>
  <si>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</si>
  <si>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</si>
  <si>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</si>
  <si>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</si>
  <si>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</si>
  <si>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</si>
  <si>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</si>
  <si>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</si>
  <si>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</si>
  <si>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</si>
  <si>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</si>
  <si>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</si>
  <si>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</si>
  <si>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</si>
  <si>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</si>
  <si>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</si>
  <si>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</si>
  <si>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</si>
  <si>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</si>
  <si>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</si>
  <si>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</si>
  <si>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</si>
  <si>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</si>
  <si>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</si>
  <si>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</si>
  <si>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</si>
  <si>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</si>
  <si>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</si>
  <si>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</si>
  <si>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</si>
  <si>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</si>
  <si>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</si>
  <si>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</si>
  <si>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</si>
  <si>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</si>
  <si>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</si>
  <si>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</si>
  <si>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</si>
  <si>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</si>
  <si>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</si>
  <si>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</si>
  <si>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</si>
  <si>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</si>
  <si>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</si>
  <si>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</si>
  <si>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</si>
  <si>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</si>
  <si>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</si>
  <si>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</si>
  <si>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</si>
  <si>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</si>
  <si>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</si>
  <si>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</si>
  <si>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</si>
  <si>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</si>
  <si>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</si>
  <si>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</si>
  <si>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</si>
  <si>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</si>
  <si>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</si>
  <si>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</si>
  <si>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</si>
  <si>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</si>
  <si>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</si>
  <si>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</si>
  <si>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</si>
  <si>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</si>
  <si>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香川県三豊市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</si>
  <si>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</si>
  <si>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</si>
  <si>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</si>
  <si>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</si>
  <si>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</si>
  <si>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</si>
  <si>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</si>
  <si>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</si>
  <si>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</si>
  <si>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</si>
  <si>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</si>
  <si>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</si>
  <si>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</si>
  <si>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</si>
  <si>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</si>
  <si>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</si>
  <si>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</si>
  <si>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</si>
  <si>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</si>
  <si>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</si>
  <si>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国道用地先行取得事業特別会計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</si>
  <si>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</si>
  <si>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</si>
  <si>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</si>
  <si>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</si>
  <si>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</si>
  <si>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</si>
  <si>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</si>
  <si>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</si>
  <si>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</si>
  <si>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</si>
  <si>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</si>
  <si>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</si>
  <si>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</si>
  <si>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</si>
  <si>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</si>
  <si>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</si>
  <si>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</si>
  <si>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</si>
  <si>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</si>
  <si>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</si>
  <si>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</si>
  <si>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</si>
  <si>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</si>
  <si>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</si>
  <si>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</si>
  <si>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</si>
  <si>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</si>
  <si>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</si>
  <si>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</si>
  <si>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</si>
  <si>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</si>
  <si>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</si>
  <si>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</si>
  <si>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</si>
  <si>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</si>
  <si>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</si>
  <si>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</si>
  <si>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</si>
  <si>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</si>
  <si>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</si>
  <si>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</si>
  <si>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</si>
  <si>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</si>
  <si>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</si>
  <si>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</si>
  <si>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</si>
  <si>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</si>
  <si>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</si>
  <si>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</si>
  <si>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</si>
  <si>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</si>
  <si>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</si>
  <si>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</si>
  <si>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</si>
  <si>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</si>
  <si>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</si>
  <si>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</si>
  <si>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</si>
  <si>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</si>
  <si>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</si>
  <si>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</si>
  <si>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</si>
  <si>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</si>
  <si>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</si>
  <si>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</si>
  <si>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</si>
  <si>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</si>
  <si>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</si>
  <si>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</si>
  <si>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</si>
  <si>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</si>
  <si>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</si>
  <si>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</si>
  <si>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</si>
  <si>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</si>
  <si>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</si>
  <si>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</si>
  <si>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</si>
  <si>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</si>
  <si>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</si>
  <si>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</si>
  <si>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</si>
  <si>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</si>
  <si>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</si>
  <si>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</si>
  <si>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</si>
  <si>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</si>
  <si>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</si>
  <si>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</si>
  <si>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</si>
  <si>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</si>
  <si>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</si>
  <si>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</si>
  <si>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</si>
  <si>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</si>
  <si>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</si>
  <si>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</si>
  <si>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</si>
  <si>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</si>
  <si>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</si>
  <si>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</si>
  <si>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</si>
  <si>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</si>
  <si>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</si>
  <si>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</si>
  <si>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</si>
  <si>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</si>
  <si>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</si>
  <si>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</si>
  <si>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</si>
  <si>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</si>
  <si>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</si>
  <si>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</si>
  <si>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</si>
  <si>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</si>
  <si>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</si>
  <si>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</si>
  <si>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</si>
  <si>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</si>
  <si>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</si>
  <si>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</si>
  <si>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</si>
  <si>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</si>
  <si>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</si>
  <si>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</si>
  <si>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</si>
  <si>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</si>
  <si>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</si>
  <si>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</si>
  <si>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</si>
  <si>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</si>
  <si>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</si>
  <si>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</si>
  <si>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</si>
  <si>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</si>
  <si>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</si>
  <si>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</si>
  <si>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</si>
  <si>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</si>
  <si>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</si>
  <si>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</si>
  <si>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</si>
  <si>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</si>
  <si>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</si>
  <si>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</si>
  <si>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</si>
  <si>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</si>
  <si>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</si>
  <si>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</si>
  <si>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</si>
  <si>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</si>
  <si>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</si>
  <si>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</si>
  <si>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</si>
  <si>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</si>
  <si>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</si>
  <si>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</si>
  <si>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</si>
  <si>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</si>
  <si>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3.47</t>
  </si>
  <si>
    <t>▲ 4.46</t>
  </si>
  <si>
    <t>▲ 3.84</t>
  </si>
  <si>
    <t>▲ 6.09</t>
  </si>
  <si>
    <t>▲ 0.87</t>
  </si>
  <si>
    <t>一般会計</t>
  </si>
  <si>
    <t>病院事業会計</t>
  </si>
  <si>
    <t>介護保険事業特別会計</t>
  </si>
  <si>
    <t>国民健康保険事業特別会計</t>
  </si>
  <si>
    <t>集落排水事業特別会計</t>
  </si>
  <si>
    <t>国民健康保険診療所事業特別会計</t>
  </si>
  <si>
    <t>後期高齢者医療事業特別会計</t>
  </si>
  <si>
    <t>港湾整備事業特別会計</t>
  </si>
  <si>
    <t>その他会計（赤字）</t>
  </si>
  <si>
    <t>その他会計（黒字）</t>
  </si>
  <si>
    <t>R01</t>
    <phoneticPr fontId="5"/>
  </si>
  <si>
    <t>R02</t>
    <phoneticPr fontId="5"/>
  </si>
  <si>
    <t>R03</t>
    <phoneticPr fontId="5"/>
  </si>
  <si>
    <t>R04</t>
    <phoneticPr fontId="5"/>
  </si>
  <si>
    <t>R05</t>
    <phoneticPr fontId="5"/>
  </si>
  <si>
    <t>-</t>
    <phoneticPr fontId="2"/>
  </si>
  <si>
    <t>株式会社たからだの里</t>
    <rPh sb="0" eb="2">
      <t>カブシキ</t>
    </rPh>
    <rPh sb="2" eb="4">
      <t>ガイシャ</t>
    </rPh>
    <rPh sb="9" eb="10">
      <t>サト</t>
    </rPh>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</si>
  <si>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</si>
  <si>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</si>
  <si>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三豊総合病院企業団（病院事業会計）</t>
    <rPh sb="8" eb="9">
      <t>ダン</t>
    </rPh>
    <rPh sb="10" eb="12">
      <t>ビョウイン</t>
    </rPh>
    <rPh sb="12" eb="14">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</si>
  <si>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</si>
  <si>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香川県三豊市観音寺市学校組合</t>
    <rPh sb="0" eb="3">
      <t>カガワケン</t>
    </rPh>
    <rPh sb="13" eb="14">
      <t>ア</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</si>
  <si>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</si>
  <si>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</si>
  <si>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</si>
  <si>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</si>
  <si>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</si>
  <si>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t>
    <phoneticPr fontId="2"/>
  </si>
  <si>
    <t>-</t>
    <phoneticPr fontId="2"/>
  </si>
  <si>
    <t>法適用企業</t>
    <phoneticPr fontId="2"/>
  </si>
  <si>
    <t>三豊総合病院企業団（保健福祉事業会計）</t>
    <rPh sb="8" eb="9">
      <t>ダン</t>
    </rPh>
    <rPh sb="10" eb="12">
      <t>ホケン</t>
    </rPh>
    <rPh sb="12" eb="14">
      <t>フクシ</t>
    </rPh>
    <rPh sb="14" eb="16">
      <t>ジギョウ</t>
    </rPh>
    <rPh sb="16" eb="18">
      <t>カイケイ</t>
    </rPh>
    <phoneticPr fontId="27"/>
  </si>
  <si>
    <t>-</t>
    <phoneticPr fontId="2"/>
  </si>
  <si>
    <t>三豊市合併振興基金</t>
    <phoneticPr fontId="5"/>
  </si>
  <si>
    <t>三豊市公共施設整備基金</t>
    <rPh sb="0" eb="3">
      <t>ミトヨシ</t>
    </rPh>
    <rPh sb="3" eb="5">
      <t>コウキョウ</t>
    </rPh>
    <rPh sb="5" eb="7">
      <t>シセツ</t>
    </rPh>
    <rPh sb="7" eb="9">
      <t>セイビ</t>
    </rPh>
    <rPh sb="9" eb="11">
      <t>キキン</t>
    </rPh>
    <phoneticPr fontId="5"/>
  </si>
  <si>
    <t>三豊市地域福祉基金</t>
    <rPh sb="0" eb="3">
      <t>ミトヨシ</t>
    </rPh>
    <rPh sb="3" eb="5">
      <t>チイキ</t>
    </rPh>
    <rPh sb="5" eb="7">
      <t>フクシ</t>
    </rPh>
    <rPh sb="7" eb="9">
      <t>キキン</t>
    </rPh>
    <phoneticPr fontId="5"/>
  </si>
  <si>
    <t>ふるさと三豊応援基金</t>
    <rPh sb="4" eb="6">
      <t>ミトヨ</t>
    </rPh>
    <rPh sb="6" eb="8">
      <t>オウエン</t>
    </rPh>
    <rPh sb="8" eb="10">
      <t>キキン</t>
    </rPh>
    <phoneticPr fontId="5"/>
  </si>
  <si>
    <t>たからだの里管理基金</t>
    <phoneticPr fontId="2"/>
  </si>
  <si>
    <t>香川県中部ボートレース事業組合</t>
    <rPh sb="3" eb="5">
      <t>チュウブ</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</si>
</sst>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71871</c:v>
                </c:pt>
                <c:pt idx="3">
                  <c:v>71807</c:v>
                </c:pt>
                <c:pt idx="4">
                  <c:v>80821</c:v>
                </c:pt>
              </c:numCache>
            </c:numRef>
          </c:val>
          <c:smooth val="0"/>
          <c:extLst>
            <c:ext xmlns:c16="http://schemas.microsoft.com/office/drawing/2014/chart" uri="{C3380CC4-5D6E-409C-BE32-E72D297353CC}">
              <c16:uniqueId val="{00000000-EB82-454E-B61F-338A485C61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78805</c:v>
                </c:pt>
                <c:pt idx="1">
                  <c:v>72418</c:v>
                </c:pt>
                <c:pt idx="2">
                  <c:v>69188</c:v>
                </c:pt>
                <c:pt idx="3">
                  <c:v>63082</c:v>
                </c:pt>
                <c:pt idx="4">
                  <c:v>67438</c:v>
                </c:pt>
              </c:numCache>
            </c:numRef>
          </c:val>
          <c:smooth val="0"/>
          <c:extLst>
            <c:ext xmlns:c16="http://schemas.microsoft.com/office/drawing/2014/chart" uri="{C3380CC4-5D6E-409C-BE32-E72D297353CC}">
              <c16:uniqueId val="{00000001-EB82-454E-B61F-338A485C61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7.98</c:v>
                </c:pt>
                <c:pt idx="1">
                  <c:v>5.72</c:v>
                </c:pt>
                <c:pt idx="2">
                  <c:v>4.3600000000000003</c:v>
                </c:pt>
                <c:pt idx="3">
                  <c:v>1.7</c:v>
                </c:pt>
                <c:pt idx="4">
                  <c:v>5.54</c:v>
                </c:pt>
              </c:numCache>
            </c:numRef>
          </c:val>
          <c:extLst>
            <c:ext xmlns:c16="http://schemas.microsoft.com/office/drawing/2014/chart" uri="{C3380CC4-5D6E-409C-BE32-E72D297353CC}">
              <c16:uniqueId val="{00000000-D820-451E-B182-2956371682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39.82</c:v>
                </c:pt>
                <c:pt idx="1">
                  <c:v>36.25</c:v>
                </c:pt>
                <c:pt idx="2">
                  <c:v>32.799999999999997</c:v>
                </c:pt>
                <c:pt idx="3">
                  <c:v>30.46</c:v>
                </c:pt>
                <c:pt idx="4">
                  <c:v>25.89</c:v>
                </c:pt>
              </c:numCache>
            </c:numRef>
          </c:val>
          <c:extLst>
            <c:ext xmlns:c16="http://schemas.microsoft.com/office/drawing/2014/chart" uri="{C3380CC4-5D6E-409C-BE32-E72D297353CC}">
              <c16:uniqueId val="{00000001-D820-451E-B182-2956371682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-3.47</c:v>
                </c:pt>
                <c:pt idx="1">
                  <c:v>-4.46</c:v>
                </c:pt>
                <c:pt idx="2">
                  <c:v>-3.84</c:v>
                </c:pt>
                <c:pt idx="3">
                  <c:v>-6.09</c:v>
                </c:pt>
                <c:pt idx="4">
                  <c:v>-0.87</c:v>
                </c:pt>
              </c:numCache>
            </c:numRef>
          </c:val>
          <c:smooth val="0"/>
          <c:extLst>
            <c:ext xmlns:c16="http://schemas.microsoft.com/office/drawing/2014/chart" uri="{C3380CC4-5D6E-409C-BE32-E72D297353CC}">
              <c16:uniqueId val="{00000002-D820-451E-B182-2956371682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378-41C4-9EED-59DB090E73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78-41C4-9EED-59DB090E7380}"/>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378-41C4-9EED-59DB090E738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A378-41C4-9EED-59DB090E7380}"/>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0.06</c:v>
                </c:pt>
                <c:pt idx="6">
                  <c:v>#N/A</c:v>
                </c:pt>
                <c:pt idx="7">
                  <c:v>0.03</c:v>
                </c:pt>
                <c:pt idx="8">
                  <c:v>#N/A</c:v>
                </c:pt>
                <c:pt idx="9">
                  <c:v>0.05</c:v>
                </c:pt>
              </c:numCache>
            </c:numRef>
          </c:val>
          <c:extLst>
            <c:ext xmlns:c16="http://schemas.microsoft.com/office/drawing/2014/chart" uri="{C3380CC4-5D6E-409C-BE32-E72D297353CC}">
              <c16:uniqueId val="{00000004-A378-41C4-9EED-59DB090E7380}"/>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0.23</c:v>
                </c:pt>
              </c:numCache>
            </c:numRef>
          </c:val>
          <c:extLst>
            <c:ext xmlns:c16="http://schemas.microsoft.com/office/drawing/2014/chart" uri="{C3380CC4-5D6E-409C-BE32-E72D297353CC}">
              <c16:uniqueId val="{00000005-A378-41C4-9EED-59DB090E738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0.51</c:v>
                </c:pt>
                <c:pt idx="4">
                  <c:v>#N/A</c:v>
                </c:pt>
                <c:pt idx="5">
                  <c:v>1.46</c:v>
                </c:pt>
                <c:pt idx="6">
                  <c:v>#N/A</c:v>
                </c:pt>
                <c:pt idx="7">
                  <c:v>1.32</c:v>
                </c:pt>
                <c:pt idx="8">
                  <c:v>#N/A</c:v>
                </c:pt>
                <c:pt idx="9">
                  <c:v>0.97</c:v>
                </c:pt>
              </c:numCache>
            </c:numRef>
          </c:val>
          <c:extLst>
            <c:ext xmlns:c16="http://schemas.microsoft.com/office/drawing/2014/chart" uri="{C3380CC4-5D6E-409C-BE32-E72D297353CC}">
              <c16:uniqueId val="{00000006-A378-41C4-9EED-59DB090E73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1.06</c:v>
                </c:pt>
                <c:pt idx="2">
                  <c:v>#N/A</c:v>
                </c:pt>
                <c:pt idx="3">
                  <c:v>1.6</c:v>
                </c:pt>
                <c:pt idx="4">
                  <c:v>#N/A</c:v>
                </c:pt>
                <c:pt idx="5">
                  <c:v>2.16</c:v>
                </c:pt>
                <c:pt idx="6">
                  <c:v>#N/A</c:v>
                </c:pt>
                <c:pt idx="7">
                  <c:v>2.2200000000000002</c:v>
                </c:pt>
                <c:pt idx="8">
                  <c:v>#N/A</c:v>
                </c:pt>
                <c:pt idx="9">
                  <c:v>2</c:v>
                </c:pt>
              </c:numCache>
            </c:numRef>
          </c:val>
          <c:extLst>
            <c:ext xmlns:c16="http://schemas.microsoft.com/office/drawing/2014/chart" uri="{C3380CC4-5D6E-409C-BE32-E72D297353CC}">
              <c16:uniqueId val="{00000007-A378-41C4-9EED-59DB090E738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5.23</c:v>
                </c:pt>
                <c:pt idx="2">
                  <c:v>#N/A</c:v>
                </c:pt>
                <c:pt idx="3">
                  <c:v>3.55</c:v>
                </c:pt>
                <c:pt idx="4">
                  <c:v>#N/A</c:v>
                </c:pt>
                <c:pt idx="5">
                  <c:v>3.94</c:v>
                </c:pt>
                <c:pt idx="6">
                  <c:v>#N/A</c:v>
                </c:pt>
                <c:pt idx="7">
                  <c:v>4.12</c:v>
                </c:pt>
                <c:pt idx="8">
                  <c:v>#N/A</c:v>
                </c:pt>
                <c:pt idx="9">
                  <c:v>4.25</c:v>
                </c:pt>
              </c:numCache>
            </c:numRef>
          </c:val>
          <c:extLst>
            <c:ext xmlns:c16="http://schemas.microsoft.com/office/drawing/2014/chart" uri="{C3380CC4-5D6E-409C-BE32-E72D297353CC}">
              <c16:uniqueId val="{00000008-A378-41C4-9EED-59DB090E73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5.71</c:v>
                </c:pt>
                <c:pt idx="4">
                  <c:v>#N/A</c:v>
                </c:pt>
                <c:pt idx="5">
                  <c:v>4.3499999999999996</c:v>
                </c:pt>
                <c:pt idx="6">
                  <c:v>#N/A</c:v>
                </c:pt>
                <c:pt idx="7">
                  <c:v>1.69</c:v>
                </c:pt>
                <c:pt idx="8">
                  <c:v>#N/A</c:v>
                </c:pt>
                <c:pt idx="9">
                  <c:v>5.54</c:v>
                </c:pt>
              </c:numCache>
            </c:numRef>
          </c:val>
          <c:extLst>
            <c:ext xmlns:c16="http://schemas.microsoft.com/office/drawing/2014/chart" uri="{C3380CC4-5D6E-409C-BE32-E72D297353CC}">
              <c16:uniqueId val="{00000009-A378-41C4-9EED-59DB090E73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2952</c:v>
                </c:pt>
                <c:pt idx="5">
                  <c:v>3126</c:v>
                </c:pt>
                <c:pt idx="8">
                  <c:v>3182</c:v>
                </c:pt>
                <c:pt idx="11">
                  <c:v>3201</c:v>
                </c:pt>
                <c:pt idx="14">
                  <c:v>3090</c:v>
                </c:pt>
              </c:numCache>
            </c:numRef>
          </c:val>
          <c:extLst>
            <c:ext xmlns:c16="http://schemas.microsoft.com/office/drawing/2014/chart" uri="{C3380CC4-5D6E-409C-BE32-E72D297353CC}">
              <c16:uniqueId val="{00000000-F3DF-49C3-9433-DB6EB22E98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DF-49C3-9433-DB6EB22E98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12</c:v>
                </c:pt>
                <c:pt idx="6">
                  <c:v>6</c:v>
                </c:pt>
                <c:pt idx="9">
                  <c:v>6</c:v>
                </c:pt>
                <c:pt idx="12">
                  <c:v>0</c:v>
                </c:pt>
              </c:numCache>
            </c:numRef>
          </c:val>
          <c:extLst>
            <c:ext xmlns:c16="http://schemas.microsoft.com/office/drawing/2014/chart" uri="{C3380CC4-5D6E-409C-BE32-E72D297353CC}">
              <c16:uniqueId val="{00000002-F3DF-49C3-9433-DB6EB22E98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227</c:v>
                </c:pt>
                <c:pt idx="3">
                  <c:v>233</c:v>
                </c:pt>
                <c:pt idx="6">
                  <c:v>230</c:v>
                </c:pt>
                <c:pt idx="9">
                  <c:v>276</c:v>
                </c:pt>
                <c:pt idx="12">
                  <c:v>304</c:v>
                </c:pt>
              </c:numCache>
            </c:numRef>
          </c:val>
          <c:extLst>
            <c:ext xmlns:c16="http://schemas.microsoft.com/office/drawing/2014/chart" uri="{C3380CC4-5D6E-409C-BE32-E72D297353CC}">
              <c16:uniqueId val="{00000003-F3DF-49C3-9433-DB6EB22E98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c:v>
                </c:pt>
                <c:pt idx="3">
                  <c:v>190</c:v>
                </c:pt>
                <c:pt idx="6">
                  <c:v>221</c:v>
                </c:pt>
                <c:pt idx="9">
                  <c:v>244</c:v>
                </c:pt>
                <c:pt idx="12">
                  <c:v>257</c:v>
                </c:pt>
              </c:numCache>
            </c:numRef>
          </c:val>
          <c:extLst>
            <c:ext xmlns:c16="http://schemas.microsoft.com/office/drawing/2014/chart" uri="{C3380CC4-5D6E-409C-BE32-E72D297353CC}">
              <c16:uniqueId val="{00000004-F3DF-49C3-9433-DB6EB22E98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DF-49C3-9433-DB6EB22E98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DF-49C3-9433-DB6EB22E98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3568</c:v>
                </c:pt>
                <c:pt idx="3">
                  <c:v>3994</c:v>
                </c:pt>
                <c:pt idx="6">
                  <c:v>4160</c:v>
                </c:pt>
                <c:pt idx="9">
                  <c:v>4070</c:v>
                </c:pt>
                <c:pt idx="12">
                  <c:v>3912</c:v>
                </c:pt>
              </c:numCache>
            </c:numRef>
          </c:val>
          <c:extLst>
            <c:ext xmlns:c16="http://schemas.microsoft.com/office/drawing/2014/chart" uri="{C3380CC4-5D6E-409C-BE32-E72D297353CC}">
              <c16:uniqueId val="{00000007-F3DF-49C3-9433-DB6EB22E98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1069</c:v>
                </c:pt>
                <c:pt idx="2">
                  <c:v>#N/A</c:v>
                </c:pt>
                <c:pt idx="3">
                  <c:v>#N/A</c:v>
                </c:pt>
                <c:pt idx="4">
                  <c:v>1303</c:v>
                </c:pt>
                <c:pt idx="5">
                  <c:v>#N/A</c:v>
                </c:pt>
                <c:pt idx="6">
                  <c:v>#N/A</c:v>
                </c:pt>
                <c:pt idx="7">
                  <c:v>1435</c:v>
                </c:pt>
                <c:pt idx="8">
                  <c:v>#N/A</c:v>
                </c:pt>
                <c:pt idx="9">
                  <c:v>#N/A</c:v>
                </c:pt>
                <c:pt idx="10">
                  <c:v>1395</c:v>
                </c:pt>
                <c:pt idx="11">
                  <c:v>#N/A</c:v>
                </c:pt>
                <c:pt idx="12">
                  <c:v>#N/A</c:v>
                </c:pt>
                <c:pt idx="13">
                  <c:v>1383</c:v>
                </c:pt>
                <c:pt idx="14">
                  <c:v>#N/A</c:v>
                </c:pt>
              </c:numCache>
            </c:numRef>
          </c:val>
          <c:smooth val="0"/>
          <c:extLst>
            <c:ext xmlns:c16="http://schemas.microsoft.com/office/drawing/2014/chart" uri="{C3380CC4-5D6E-409C-BE32-E72D297353CC}">
              <c16:uniqueId val="{00000008-F3DF-49C3-9433-DB6EB22E98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31770</c:v>
                </c:pt>
                <c:pt idx="5">
                  <c:v>31847</c:v>
                </c:pt>
                <c:pt idx="8">
                  <c:v>31944</c:v>
                </c:pt>
                <c:pt idx="11">
                  <c:v>30324</c:v>
                </c:pt>
                <c:pt idx="14">
                  <c:v>29362</c:v>
                </c:pt>
              </c:numCache>
            </c:numRef>
          </c:val>
          <c:extLst>
            <c:ext xmlns:c16="http://schemas.microsoft.com/office/drawing/2014/chart" uri="{C3380CC4-5D6E-409C-BE32-E72D297353CC}">
              <c16:uniqueId val="{00000000-7682-49C1-8738-F1F50D5367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82-49C1-8738-F1F50D5367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15984</c:v>
                </c:pt>
                <c:pt idx="5">
                  <c:v>15901</c:v>
                </c:pt>
                <c:pt idx="8">
                  <c:v>16413</c:v>
                </c:pt>
                <c:pt idx="11">
                  <c:v>16344</c:v>
                </c:pt>
                <c:pt idx="14">
                  <c:v>15807</c:v>
                </c:pt>
              </c:numCache>
            </c:numRef>
          </c:val>
          <c:extLst>
            <c:ext xmlns:c16="http://schemas.microsoft.com/office/drawing/2014/chart" uri="{C3380CC4-5D6E-409C-BE32-E72D297353CC}">
              <c16:uniqueId val="{00000002-7682-49C1-8738-F1F50D5367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82-49C1-8738-F1F50D5367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82-49C1-8738-F1F50D5367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2-49C1-8738-F1F50D5367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4722</c:v>
                </c:pt>
                <c:pt idx="3">
                  <c:v>4653</c:v>
                </c:pt>
                <c:pt idx="6">
                  <c:v>4332</c:v>
                </c:pt>
                <c:pt idx="9">
                  <c:v>4043</c:v>
                </c:pt>
                <c:pt idx="12">
                  <c:v>4014</c:v>
                </c:pt>
              </c:numCache>
            </c:numRef>
          </c:val>
          <c:extLst>
            <c:ext xmlns:c16="http://schemas.microsoft.com/office/drawing/2014/chart" uri="{C3380CC4-5D6E-409C-BE32-E72D297353CC}">
              <c16:uniqueId val="{00000006-7682-49C1-8738-F1F50D5367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2090</c:v>
                </c:pt>
                <c:pt idx="3">
                  <c:v>2078</c:v>
                </c:pt>
                <c:pt idx="6">
                  <c:v>2015</c:v>
                </c:pt>
                <c:pt idx="9">
                  <c:v>1821</c:v>
                </c:pt>
                <c:pt idx="12">
                  <c:v>1609</c:v>
                </c:pt>
              </c:numCache>
            </c:numRef>
          </c:val>
          <c:extLst>
            <c:ext xmlns:c16="http://schemas.microsoft.com/office/drawing/2014/chart" uri="{C3380CC4-5D6E-409C-BE32-E72D297353CC}">
              <c16:uniqueId val="{00000007-7682-49C1-8738-F1F50D5367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1877</c:v>
                </c:pt>
                <c:pt idx="3">
                  <c:v>2092</c:v>
                </c:pt>
                <c:pt idx="6">
                  <c:v>3810</c:v>
                </c:pt>
                <c:pt idx="9">
                  <c:v>3720</c:v>
                </c:pt>
                <c:pt idx="12">
                  <c:v>3612</c:v>
                </c:pt>
              </c:numCache>
            </c:numRef>
          </c:val>
          <c:extLst>
            <c:ext xmlns:c16="http://schemas.microsoft.com/office/drawing/2014/chart" uri="{C3380CC4-5D6E-409C-BE32-E72D297353CC}">
              <c16:uniqueId val="{00000008-7682-49C1-8738-F1F50D5367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15</c:v>
                </c:pt>
                <c:pt idx="6">
                  <c:v>6</c:v>
                </c:pt>
                <c:pt idx="9">
                  <c:v>0</c:v>
                </c:pt>
                <c:pt idx="12">
                  <c:v>0</c:v>
                </c:pt>
              </c:numCache>
            </c:numRef>
          </c:val>
          <c:extLst>
            <c:ext xmlns:c16="http://schemas.microsoft.com/office/drawing/2014/chart" uri="{C3380CC4-5D6E-409C-BE32-E72D297353CC}">
              <c16:uniqueId val="{00000009-7682-49C1-8738-F1F50D5367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34998</c:v>
                </c:pt>
                <c:pt idx="3">
                  <c:v>34696</c:v>
                </c:pt>
                <c:pt idx="6">
                  <c:v>34167</c:v>
                </c:pt>
                <c:pt idx="9">
                  <c:v>32150</c:v>
                </c:pt>
                <c:pt idx="12">
                  <c:v>30759</c:v>
                </c:pt>
              </c:numCache>
            </c:numRef>
          </c:val>
          <c:extLst>
            <c:ext xmlns:c16="http://schemas.microsoft.com/office/drawing/2014/chart" uri="{C3380CC4-5D6E-409C-BE32-E72D297353CC}">
              <c16:uniqueId val="{0000000A-7682-49C1-8738-F1F50D5367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82-49C1-8738-F1F50D5367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6948</c:v>
                </c:pt>
                <c:pt idx="1">
                  <c:v>6268</c:v>
                </c:pt>
                <c:pt idx="2">
                  <c:v>5303</c:v>
                </c:pt>
              </c:numCache>
            </c:numRef>
          </c:val>
          <c:extLst>
            <c:ext xmlns:c16="http://schemas.microsoft.com/office/drawing/2014/chart" uri="{C3380CC4-5D6E-409C-BE32-E72D297353CC}">
              <c16:uniqueId val="{00000000-8636-4973-B097-444920C42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3099</c:v>
                </c:pt>
                <c:pt idx="1">
                  <c:v>3104</c:v>
                </c:pt>
                <c:pt idx="2">
                  <c:v>3205</c:v>
                </c:pt>
              </c:numCache>
            </c:numRef>
          </c:val>
          <c:extLst>
            <c:ext xmlns:c16="http://schemas.microsoft.com/office/drawing/2014/chart" uri="{C3380CC4-5D6E-409C-BE32-E72D297353CC}">
              <c16:uniqueId val="{00000001-8636-4973-B097-444920C42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9715</c:v>
                </c:pt>
                <c:pt idx="1">
                  <c:v>9928</c:v>
                </c:pt>
                <c:pt idx="2">
                  <c:v>10020</c:v>
                </c:pt>
              </c:numCache>
            </c:numRef>
          </c:val>
          <c:extLst>
            <c:ext xmlns:c16="http://schemas.microsoft.com/office/drawing/2014/chart" uri="{C3380CC4-5D6E-409C-BE32-E72D297353CC}">
              <c16:uniqueId val="{00000002-8636-4973-B097-444920C42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前年度と増減なしの</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に乏しく、財政基盤は類似団体と比べ弱いものとなっている。引き続き企業誘致や産業振興施策を積極的に展開し、主要な自主財源である市税の収入確保を図ると共に、歳出全般にわたる削減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で、類似団体を上回っている。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前年度よりマイナスとはなったが、依然として類似団体平均値よりも高い数値となっているため、事業の見直しを実施し定型的に続いている事業などの縮小廃止を実施する。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157734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4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046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046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53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150622</xdr:rowOff>
    </xdr:from>
    <xdr:to>
      <xdr:col>11</xdr:col>
      <xdr:colOff>82550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円の増額となり、類似団体平均を上回っている。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会計年度任用職員の比率が高くまた、委託料の増により人口一人当たりの比率が増加している。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会計年度任用職員の職員数や雇用形態の見直し、公共施設の統廃合等による経常経費の削減に取り組む。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144194</xdr:rowOff>
    </xdr:from>
    <xdr:to>
      <xdr:col>23</xdr:col>
      <xdr:colOff>133350</xdr:colOff>
      <xdr:row>84</xdr:row>
      <xdr:rowOff>145481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45994"/>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103938</xdr:rowOff>
    </xdr:from>
    <xdr:to>
      <xdr:col>19</xdr:col>
      <xdr:colOff>133350</xdr:colOff>
      <xdr:row>84</xdr:row>
      <xdr:rowOff>144194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05738"/>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28025</xdr:rowOff>
    </xdr:from>
    <xdr:to>
      <xdr:col>15</xdr:col>
      <xdr:colOff>82550</xdr:colOff>
      <xdr:row>84</xdr:row>
      <xdr:rowOff>103938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9825"/>
          <a:ext cx="8890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13641</xdr:rowOff>
    </xdr:from>
    <xdr:to>
      <xdr:col>11</xdr:col>
      <xdr:colOff>31750</xdr:colOff>
      <xdr:row>84</xdr:row>
      <xdr:rowOff>28025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43991"/>
          <a:ext cx="889000" cy="1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116002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6218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94681</xdr:rowOff>
    </xdr:from>
    <xdr:to>
      <xdr:col>23</xdr:col>
      <xdr:colOff>184150</xdr:colOff>
      <xdr:row>85</xdr:row>
      <xdr:rowOff>24831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66758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93394</xdr:rowOff>
    </xdr:from>
    <xdr:to>
      <xdr:col>19</xdr:col>
      <xdr:colOff>184150</xdr:colOff>
      <xdr:row>85</xdr:row>
      <xdr:rowOff>23544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8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53138</xdr:rowOff>
    </xdr:from>
    <xdr:to>
      <xdr:col>15</xdr:col>
      <xdr:colOff>133350</xdr:colOff>
      <xdr:row>84</xdr:row>
      <xdr:rowOff>154738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139515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4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148675</xdr:rowOff>
    </xdr:from>
    <xdr:to>
      <xdr:col>11</xdr:col>
      <xdr:colOff>82550</xdr:colOff>
      <xdr:row>84</xdr:row>
      <xdr:rowOff>78825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134291</xdr:rowOff>
    </xdr:from>
    <xdr:to>
      <xdr:col>7</xdr:col>
      <xdr:colOff>31750</xdr:colOff>
      <xdr:row>83</xdr:row>
      <xdr:rowOff>64441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49218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7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再任用制度を十分に活用し、機構改革や事務事業の見直しによる適材適所の配置に努める。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）に基づき、一般行政職においては退職者補充を行っている一方で、他職種については、安定した行政サービスの提供に則し採用を行っており増となっている。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適正な職員配置、事務事業の見直しを踏まえた定員管理計画の改定を行い、適切な定員管理に努めたい。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74325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53667"/>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11128</xdr:rowOff>
    </xdr:from>
    <xdr:to>
      <xdr:col>77</xdr:col>
      <xdr:colOff>44450</xdr:colOff>
      <xdr:row>62</xdr:row>
      <xdr:rowOff>23767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4102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165342</xdr:rowOff>
    </xdr:from>
    <xdr:to>
      <xdr:col>72</xdr:col>
      <xdr:colOff>203200</xdr:colOff>
      <xdr:row>62</xdr:row>
      <xdr:rowOff>11128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2379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123976</xdr:rowOff>
    </xdr:from>
    <xdr:to>
      <xdr:col>68</xdr:col>
      <xdr:colOff>152400</xdr:colOff>
      <xdr:row>61</xdr:row>
      <xdr:rowOff>165342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242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138914</xdr:rowOff>
    </xdr:from>
    <xdr:to>
      <xdr:col>68</xdr:col>
      <xdr:colOff>203200</xdr:colOff>
      <xdr:row>61</xdr:row>
      <xdr:rowOff>69064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79241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134317</xdr:rowOff>
    </xdr:from>
    <xdr:to>
      <xdr:col>64</xdr:col>
      <xdr:colOff>152400</xdr:colOff>
      <xdr:row>61</xdr:row>
      <xdr:rowOff>64467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23525</xdr:rowOff>
    </xdr:from>
    <xdr:to>
      <xdr:col>81</xdr:col>
      <xdr:colOff>95250</xdr:colOff>
      <xdr:row>62</xdr:row>
      <xdr:rowOff>125125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167052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2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131778</xdr:rowOff>
    </xdr:from>
    <xdr:to>
      <xdr:col>73</xdr:col>
      <xdr:colOff>44450</xdr:colOff>
      <xdr:row>62</xdr:row>
      <xdr:rowOff>61928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46705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114542</xdr:rowOff>
    </xdr:from>
    <xdr:to>
      <xdr:col>68</xdr:col>
      <xdr:colOff>203200</xdr:colOff>
      <xdr:row>62</xdr:row>
      <xdr:rowOff>44692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29469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73176</xdr:rowOff>
    </xdr:from>
    <xdr:to>
      <xdr:col>64</xdr:col>
      <xdr:colOff>152400</xdr:colOff>
      <xdr:row>62</xdr:row>
      <xdr:rowOff>3326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159553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実質公債費比率増加の主な原因としては、公営企業公債費繰入と一部事務組合公債費補助金が増加したため。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今後も交付税措置のある有利な市債に絞った発行を原則として、健全財政に努める。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161472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40</xdr:row>
      <xdr:rowOff>92528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8011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114602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6632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105125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償還終了による地方債現在高の減額や臨時財政対策債の発行可能額の減額により基準財政需要額算入見込額が減額したことによる。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合併特例債の発行期限が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年度までであり、今後地方債の発行額が増加することから地方債残高や充当可能基金残高に注視しながら健全財政に努める。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144538</xdr:rowOff>
    </xdr:from>
    <xdr:to>
      <xdr:col>68</xdr:col>
      <xdr:colOff>203200</xdr:colOff>
      <xdr:row>16</xdr:row>
      <xdr:rowOff>74688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前年度より低下したが、依然として類似団体よりも高い数値となっているため、今後も会計年度任用職員の人数及び雇用形態を見直し人件費の削減に努める。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18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保有する施設数が多く、維持管理に経費がかかっており、事務事業評価に基づき、維持管理費等についても再度点検と検討を行っていく。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年度は、経常経費にかかる特定財源が前年度より減額になったため物件費の経常収支比率が増となった。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17</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18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増加の主な要因は、子ども医療費助成事業が増加したため。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今後事務事業評価等による経常経費の削減に努め、経常収支比率の低下を目指す。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101854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5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55</xdr:row>
      <xdr:rowOff>65278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7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7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30988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7674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60198</xdr:rowOff>
    </xdr:from>
    <xdr:to>
      <xdr:col>11</xdr:col>
      <xdr:colOff>60325</xdr:colOff>
      <xdr:row>55</xdr:row>
      <xdr:rowOff>161798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146575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91965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158496</xdr:rowOff>
    </xdr:from>
    <xdr:to>
      <xdr:col>15</xdr:col>
      <xdr:colOff>149225</xdr:colOff>
      <xdr:row>55</xdr:row>
      <xdr:rowOff>88646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98823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投資・出資金・貸付金については前年度と比べ増加しているが、繰出金は減少した。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今後も必要経費を判断しながら、経常経費の削減に努める。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各種団体等への補助金については、整理合理化・優遇措置の見直し等を行うことで更なる削減に努める。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臨時財政対策債等の償還が一部終了したことにより公債費が減額となったが、今後合併特例債の発行期限が迫り、借入が増加する見込みのため、交付税措置のある有利な市債に絞った発行を原則と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101600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47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63500</xdr:rowOff>
    </xdr:from>
    <xdr:to>
      <xdr:col>19</xdr:col>
      <xdr:colOff>187325</xdr:colOff>
      <xdr:row>78</xdr:row>
      <xdr:rowOff>101600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43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2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9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44450</xdr:rowOff>
    </xdr:from>
    <xdr:to>
      <xdr:col>11</xdr:col>
      <xdr:colOff>60325</xdr:colOff>
      <xdr:row>75</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31750</xdr:rowOff>
    </xdr:from>
    <xdr:to>
      <xdr:col>6</xdr:col>
      <xdr:colOff>171450</xdr:colOff>
      <xdr:row>75</xdr:row>
      <xdr:rowOff>133350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137177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xdr:rowOff>
    </xdr:from>
    <xdr:to>
      <xdr:col>15</xdr:col>
      <xdr:colOff>149225</xdr:colOff>
      <xdr:row>78</xdr:row>
      <xdr:rowOff>114300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99077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物件費や補助費等が増加の要因となっている。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今後事務事業評価等による経常経費の削減に努め、経常収支比率の低下を目指す。</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5640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154758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9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148227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99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148227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64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138249</xdr:rowOff>
    </xdr:from>
    <xdr:to>
      <xdr:col>69</xdr:col>
      <xdr:colOff>142875</xdr:colOff>
      <xdr:row>77</xdr:row>
      <xdr:rowOff>68399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78576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103958</xdr:rowOff>
    </xdr:from>
    <xdr:to>
      <xdr:col>78</xdr:col>
      <xdr:colOff>120650</xdr:colOff>
      <xdr:row>78</xdr:row>
      <xdr:rowOff>34108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18885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97427</xdr:rowOff>
    </xdr:from>
    <xdr:to>
      <xdr:col>69</xdr:col>
      <xdr:colOff>142875</xdr:colOff>
      <xdr:row>78</xdr:row>
      <xdr:rowOff>27577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169380</xdr:rowOff>
    </xdr:from>
    <xdr:to>
      <xdr:col>29</xdr:col>
      <xdr:colOff>127000</xdr:colOff>
      <xdr:row>16</xdr:row>
      <xdr:rowOff>8306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88755"/>
          <a:ext cx="647700" cy="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169380</xdr:rowOff>
    </xdr:from>
    <xdr:to>
      <xdr:col>26</xdr:col>
      <xdr:colOff>50800</xdr:colOff>
      <xdr:row>16</xdr:row>
      <xdr:rowOff>88354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8755"/>
          <a:ext cx="698500" cy="9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88354</xdr:rowOff>
    </xdr:from>
    <xdr:to>
      <xdr:col>22</xdr:col>
      <xdr:colOff>114300</xdr:colOff>
      <xdr:row>16</xdr:row>
      <xdr:rowOff>166167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9179"/>
          <a:ext cx="698500" cy="7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166167</xdr:rowOff>
    </xdr:from>
    <xdr:to>
      <xdr:col>18</xdr:col>
      <xdr:colOff>177800</xdr:colOff>
      <xdr:row>18</xdr:row>
      <xdr:rowOff>16345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6992"/>
          <a:ext cx="698500" cy="19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29858</xdr:rowOff>
    </xdr:from>
    <xdr:to>
      <xdr:col>19</xdr:col>
      <xdr:colOff>38100</xdr:colOff>
      <xdr:row>18</xdr:row>
      <xdr:rowOff>131458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3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116235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86601</xdr:rowOff>
    </xdr:from>
    <xdr:to>
      <xdr:col>15</xdr:col>
      <xdr:colOff>101600</xdr:colOff>
      <xdr:row>19</xdr:row>
      <xdr:rowOff>16751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20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128956</xdr:rowOff>
    </xdr:from>
    <xdr:to>
      <xdr:col>29</xdr:col>
      <xdr:colOff>177800</xdr:colOff>
      <xdr:row>16</xdr:row>
      <xdr:rowOff>59106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145483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118580</xdr:rowOff>
    </xdr:from>
    <xdr:to>
      <xdr:col>26</xdr:col>
      <xdr:colOff>101600</xdr:colOff>
      <xdr:row>16</xdr:row>
      <xdr:rowOff>48730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58907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37554</xdr:rowOff>
    </xdr:from>
    <xdr:to>
      <xdr:col>22</xdr:col>
      <xdr:colOff>165100</xdr:colOff>
      <xdr:row>16</xdr:row>
      <xdr:rowOff>139154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149331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115367</xdr:rowOff>
    </xdr:from>
    <xdr:to>
      <xdr:col>19</xdr:col>
      <xdr:colOff>38100</xdr:colOff>
      <xdr:row>17</xdr:row>
      <xdr:rowOff>45517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136995</xdr:rowOff>
    </xdr:from>
    <xdr:to>
      <xdr:col>15</xdr:col>
      <xdr:colOff>101600</xdr:colOff>
      <xdr:row>18</xdr:row>
      <xdr:rowOff>67145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77322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264944</xdr:rowOff>
    </xdr:from>
    <xdr:to>
      <xdr:col>29</xdr:col>
      <xdr:colOff>127000</xdr:colOff>
      <xdr:row>35</xdr:row>
      <xdr:rowOff>268470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75294"/>
          <a:ext cx="647700" cy="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259327</xdr:rowOff>
    </xdr:from>
    <xdr:to>
      <xdr:col>26</xdr:col>
      <xdr:colOff>50800</xdr:colOff>
      <xdr:row>35</xdr:row>
      <xdr:rowOff>268470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69677"/>
          <a:ext cx="698500" cy="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259327</xdr:rowOff>
    </xdr:from>
    <xdr:to>
      <xdr:col>22</xdr:col>
      <xdr:colOff>114300</xdr:colOff>
      <xdr:row>35</xdr:row>
      <xdr:rowOff>339565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9677"/>
          <a:ext cx="698500" cy="8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339565</xdr:rowOff>
    </xdr:from>
    <xdr:to>
      <xdr:col>18</xdr:col>
      <xdr:colOff>177800</xdr:colOff>
      <xdr:row>36</xdr:row>
      <xdr:rowOff>122526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9915"/>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118099</xdr:rowOff>
    </xdr:from>
    <xdr:to>
      <xdr:col>19</xdr:col>
      <xdr:colOff>38100</xdr:colOff>
      <xdr:row>37</xdr:row>
      <xdr:rowOff>48249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61700</xdr:rowOff>
    </xdr:from>
    <xdr:to>
      <xdr:col>15</xdr:col>
      <xdr:colOff>101600</xdr:colOff>
      <xdr:row>36</xdr:row>
      <xdr:rowOff>163300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173477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214144</xdr:rowOff>
    </xdr:from>
    <xdr:to>
      <xdr:col>29</xdr:col>
      <xdr:colOff>177800</xdr:colOff>
      <xdr:row>35</xdr:row>
      <xdr:rowOff>315744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186221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217670</xdr:rowOff>
    </xdr:from>
    <xdr:to>
      <xdr:col>26</xdr:col>
      <xdr:colOff>101600</xdr:colOff>
      <xdr:row>35</xdr:row>
      <xdr:rowOff>319270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2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329447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208527</xdr:rowOff>
    </xdr:from>
    <xdr:to>
      <xdr:col>22</xdr:col>
      <xdr:colOff>165100</xdr:colOff>
      <xdr:row>35</xdr:row>
      <xdr:rowOff>310127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320304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288765</xdr:rowOff>
    </xdr:from>
    <xdr:to>
      <xdr:col>19</xdr:col>
      <xdr:colOff>38100</xdr:colOff>
      <xdr:row>36</xdr:row>
      <xdr:rowOff>47465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57642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71726</xdr:rowOff>
    </xdr:from>
    <xdr:to>
      <xdr:col>15</xdr:col>
      <xdr:colOff>101600</xdr:colOff>
      <xdr:row>37</xdr:row>
      <xdr:rowOff>1876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158103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117869</xdr:rowOff>
    </xdr:from>
    <xdr:to>
      <xdr:col>24</xdr:col>
      <xdr:colOff>63500</xdr:colOff>
      <xdr:row>35</xdr:row>
      <xdr:rowOff>122923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18619"/>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117869</xdr:rowOff>
    </xdr:from>
    <xdr:to>
      <xdr:col>19</xdr:col>
      <xdr:colOff>177800</xdr:colOff>
      <xdr:row>35</xdr:row>
      <xdr:rowOff>145745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8619"/>
          <a:ext cx="889000" cy="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145745</xdr:rowOff>
    </xdr:from>
    <xdr:to>
      <xdr:col>15</xdr:col>
      <xdr:colOff>50800</xdr:colOff>
      <xdr:row>36</xdr:row>
      <xdr:rowOff>67043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495"/>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67043</xdr:rowOff>
    </xdr:from>
    <xdr:to>
      <xdr:col>10</xdr:col>
      <xdr:colOff>114300</xdr:colOff>
      <xdr:row>38</xdr:row>
      <xdr:rowOff>72872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243"/>
          <a:ext cx="889000" cy="3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145085</xdr:rowOff>
    </xdr:from>
    <xdr:to>
      <xdr:col>10</xdr:col>
      <xdr:colOff>165100</xdr:colOff>
      <xdr:row>38</xdr:row>
      <xdr:rowOff>75235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66362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82106</xdr:rowOff>
    </xdr:from>
    <xdr:to>
      <xdr:col>6</xdr:col>
      <xdr:colOff>38100</xdr:colOff>
      <xdr:row>39</xdr:row>
      <xdr:rowOff>12256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9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72123</xdr:rowOff>
    </xdr:from>
    <xdr:to>
      <xdr:col>24</xdr:col>
      <xdr:colOff>114300</xdr:colOff>
      <xdr:row>36</xdr:row>
      <xdr:rowOff>2273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67069</xdr:rowOff>
    </xdr:from>
    <xdr:to>
      <xdr:col>20</xdr:col>
      <xdr:colOff>38100</xdr:colOff>
      <xdr:row>35</xdr:row>
      <xdr:rowOff>168669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13746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4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94945</xdr:rowOff>
    </xdr:from>
    <xdr:to>
      <xdr:col>15</xdr:col>
      <xdr:colOff>101600</xdr:colOff>
      <xdr:row>36</xdr:row>
      <xdr:rowOff>25095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41622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16243</xdr:rowOff>
    </xdr:from>
    <xdr:to>
      <xdr:col>10</xdr:col>
      <xdr:colOff>165100</xdr:colOff>
      <xdr:row>36</xdr:row>
      <xdr:rowOff>117843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134370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22072</xdr:rowOff>
    </xdr:from>
    <xdr:to>
      <xdr:col>6</xdr:col>
      <xdr:colOff>38100</xdr:colOff>
      <xdr:row>38</xdr:row>
      <xdr:rowOff>123672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127682</xdr:rowOff>
    </xdr:from>
    <xdr:to>
      <xdr:col>24</xdr:col>
      <xdr:colOff>63500</xdr:colOff>
      <xdr:row>55</xdr:row>
      <xdr:rowOff>14198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85982"/>
          <a:ext cx="8382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127682</xdr:rowOff>
    </xdr:from>
    <xdr:to>
      <xdr:col>19</xdr:col>
      <xdr:colOff>177800</xdr:colOff>
      <xdr:row>55</xdr:row>
      <xdr:rowOff>4565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8598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4565</xdr:rowOff>
    </xdr:from>
    <xdr:to>
      <xdr:col>15</xdr:col>
      <xdr:colOff>50800</xdr:colOff>
      <xdr:row>55</xdr:row>
      <xdr:rowOff>74729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4315"/>
          <a:ext cx="8890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15293</xdr:rowOff>
    </xdr:from>
    <xdr:to>
      <xdr:col>10</xdr:col>
      <xdr:colOff>114300</xdr:colOff>
      <xdr:row>55</xdr:row>
      <xdr:rowOff>74729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4504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13332</xdr:rowOff>
    </xdr:from>
    <xdr:to>
      <xdr:col>10</xdr:col>
      <xdr:colOff>165100</xdr:colOff>
      <xdr:row>55</xdr:row>
      <xdr:rowOff>114932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131459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103906</xdr:rowOff>
    </xdr:from>
    <xdr:to>
      <xdr:col>6</xdr:col>
      <xdr:colOff>38100</xdr:colOff>
      <xdr:row>56</xdr:row>
      <xdr:rowOff>34056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25183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134848</xdr:rowOff>
    </xdr:from>
    <xdr:to>
      <xdr:col>24</xdr:col>
      <xdr:colOff>114300</xdr:colOff>
      <xdr:row>55</xdr:row>
      <xdr:rowOff>64998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157725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76882</xdr:rowOff>
    </xdr:from>
    <xdr:to>
      <xdr:col>20</xdr:col>
      <xdr:colOff>38100</xdr:colOff>
      <xdr:row>55</xdr:row>
      <xdr:rowOff>7032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23559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125215</xdr:rowOff>
    </xdr:from>
    <xdr:to>
      <xdr:col>15</xdr:col>
      <xdr:colOff>101600</xdr:colOff>
      <xdr:row>55</xdr:row>
      <xdr:rowOff>55365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71892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23929</xdr:rowOff>
    </xdr:from>
    <xdr:to>
      <xdr:col>10</xdr:col>
      <xdr:colOff>165100</xdr:colOff>
      <xdr:row>55</xdr:row>
      <xdr:rowOff>125529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116656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135943</xdr:rowOff>
    </xdr:from>
    <xdr:to>
      <xdr:col>6</xdr:col>
      <xdr:colOff>38100</xdr:colOff>
      <xdr:row>55</xdr:row>
      <xdr:rowOff>66093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82620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135311</xdr:rowOff>
    </xdr:from>
    <xdr:to>
      <xdr:col>24</xdr:col>
      <xdr:colOff>63500</xdr:colOff>
      <xdr:row>77</xdr:row>
      <xdr:rowOff>144729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6961"/>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131471</xdr:rowOff>
    </xdr:from>
    <xdr:to>
      <xdr:col>19</xdr:col>
      <xdr:colOff>177800</xdr:colOff>
      <xdr:row>77</xdr:row>
      <xdr:rowOff>144729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312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103535</xdr:rowOff>
    </xdr:from>
    <xdr:to>
      <xdr:col>15</xdr:col>
      <xdr:colOff>50800</xdr:colOff>
      <xdr:row>77</xdr:row>
      <xdr:rowOff>131471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05185"/>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103535</xdr:rowOff>
    </xdr:from>
    <xdr:to>
      <xdr:col>10</xdr:col>
      <xdr:colOff>114300</xdr:colOff>
      <xdr:row>77</xdr:row>
      <xdr:rowOff>131790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05185"/>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84511</xdr:rowOff>
    </xdr:from>
    <xdr:to>
      <xdr:col>24</xdr:col>
      <xdr:colOff>114300</xdr:colOff>
      <xdr:row>78</xdr:row>
      <xdr:rowOff>14661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62938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93929</xdr:rowOff>
    </xdr:from>
    <xdr:to>
      <xdr:col>20</xdr:col>
      <xdr:colOff>38100</xdr:colOff>
      <xdr:row>78</xdr:row>
      <xdr:rowOff>24079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80671</xdr:rowOff>
    </xdr:from>
    <xdr:to>
      <xdr:col>15</xdr:col>
      <xdr:colOff>101600</xdr:colOff>
      <xdr:row>78</xdr:row>
      <xdr:rowOff>10821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52735</xdr:rowOff>
    </xdr:from>
    <xdr:to>
      <xdr:col>10</xdr:col>
      <xdr:colOff>165100</xdr:colOff>
      <xdr:row>77</xdr:row>
      <xdr:rowOff>154335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80990</xdr:rowOff>
    </xdr:from>
    <xdr:to>
      <xdr:col>6</xdr:col>
      <xdr:colOff>38100</xdr:colOff>
      <xdr:row>78</xdr:row>
      <xdr:rowOff>11140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121129</xdr:rowOff>
    </xdr:from>
    <xdr:to>
      <xdr:col>24</xdr:col>
      <xdr:colOff>63500</xdr:colOff>
      <xdr:row>97</xdr:row>
      <xdr:rowOff>151729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1779"/>
          <a:ext cx="8382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74408</xdr:rowOff>
    </xdr:from>
    <xdr:to>
      <xdr:col>19</xdr:col>
      <xdr:colOff>177800</xdr:colOff>
      <xdr:row>97</xdr:row>
      <xdr:rowOff>151729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05058"/>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74408</xdr:rowOff>
    </xdr:from>
    <xdr:to>
      <xdr:col>15</xdr:col>
      <xdr:colOff>50800</xdr:colOff>
      <xdr:row>98</xdr:row>
      <xdr:rowOff>147625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5058"/>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147625</xdr:rowOff>
    </xdr:from>
    <xdr:to>
      <xdr:col>10</xdr:col>
      <xdr:colOff>114300</xdr:colOff>
      <xdr:row>98</xdr:row>
      <xdr:rowOff>151065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97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105021</xdr:rowOff>
    </xdr:from>
    <xdr:to>
      <xdr:col>10</xdr:col>
      <xdr:colOff>165100</xdr:colOff>
      <xdr:row>98</xdr:row>
      <xdr:rowOff>35171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51698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132824</xdr:rowOff>
    </xdr:from>
    <xdr:to>
      <xdr:col>6</xdr:col>
      <xdr:colOff>38100</xdr:colOff>
      <xdr:row>98</xdr:row>
      <xdr:rowOff>62974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79501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70329</xdr:rowOff>
    </xdr:from>
    <xdr:to>
      <xdr:col>24</xdr:col>
      <xdr:colOff>114300</xdr:colOff>
      <xdr:row>98</xdr:row>
      <xdr:rowOff>479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48756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100929</xdr:rowOff>
    </xdr:from>
    <xdr:to>
      <xdr:col>20</xdr:col>
      <xdr:colOff>38100</xdr:colOff>
      <xdr:row>98</xdr:row>
      <xdr:rowOff>31079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22206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23608</xdr:rowOff>
    </xdr:from>
    <xdr:to>
      <xdr:col>15</xdr:col>
      <xdr:colOff>101600</xdr:colOff>
      <xdr:row>97</xdr:row>
      <xdr:rowOff>125208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116335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96825</xdr:rowOff>
    </xdr:from>
    <xdr:to>
      <xdr:col>10</xdr:col>
      <xdr:colOff>165100</xdr:colOff>
      <xdr:row>99</xdr:row>
      <xdr:rowOff>26975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18102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100265</xdr:rowOff>
    </xdr:from>
    <xdr:to>
      <xdr:col>6</xdr:col>
      <xdr:colOff>38100</xdr:colOff>
      <xdr:row>99</xdr:row>
      <xdr:rowOff>30415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21542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144337</xdr:rowOff>
    </xdr:from>
    <xdr:to>
      <xdr:col>55</xdr:col>
      <xdr:colOff>0</xdr:colOff>
      <xdr:row>37</xdr:row>
      <xdr:rowOff>8658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316537"/>
          <a:ext cx="8382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144337</xdr:rowOff>
    </xdr:from>
    <xdr:to>
      <xdr:col>50</xdr:col>
      <xdr:colOff>114300</xdr:colOff>
      <xdr:row>37</xdr:row>
      <xdr:rowOff>65340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16537"/>
          <a:ext cx="8890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93327</xdr:rowOff>
    </xdr:from>
    <xdr:to>
      <xdr:col>45</xdr:col>
      <xdr:colOff>177800</xdr:colOff>
      <xdr:row>37</xdr:row>
      <xdr:rowOff>65340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36827"/>
          <a:ext cx="889000" cy="117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93327</xdr:rowOff>
    </xdr:from>
    <xdr:to>
      <xdr:col>41</xdr:col>
      <xdr:colOff>50800</xdr:colOff>
      <xdr:row>37</xdr:row>
      <xdr:rowOff>88809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36827"/>
          <a:ext cx="889000" cy="11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48092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129308</xdr:rowOff>
    </xdr:from>
    <xdr:to>
      <xdr:col>55</xdr:col>
      <xdr:colOff>50800</xdr:colOff>
      <xdr:row>37</xdr:row>
      <xdr:rowOff>59458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107735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93537</xdr:rowOff>
    </xdr:from>
    <xdr:to>
      <xdr:col>50</xdr:col>
      <xdr:colOff>165100</xdr:colOff>
      <xdr:row>37</xdr:row>
      <xdr:rowOff>23687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14814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5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14540</xdr:rowOff>
    </xdr:from>
    <xdr:to>
      <xdr:col>46</xdr:col>
      <xdr:colOff>38100</xdr:colOff>
      <xdr:row>37</xdr:row>
      <xdr:rowOff>116140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107267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42527</xdr:rowOff>
    </xdr:from>
    <xdr:to>
      <xdr:col>41</xdr:col>
      <xdr:colOff>101600</xdr:colOff>
      <xdr:row>30</xdr:row>
      <xdr:rowOff>144127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135254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2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38009</xdr:rowOff>
    </xdr:from>
    <xdr:to>
      <xdr:col>36</xdr:col>
      <xdr:colOff>165100</xdr:colOff>
      <xdr:row>37</xdr:row>
      <xdr:rowOff>139609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156136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44922</xdr:rowOff>
    </xdr:from>
    <xdr:to>
      <xdr:col>55</xdr:col>
      <xdr:colOff>0</xdr:colOff>
      <xdr:row>56</xdr:row>
      <xdr:rowOff>78115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46122"/>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31587</xdr:rowOff>
    </xdr:from>
    <xdr:to>
      <xdr:col>50</xdr:col>
      <xdr:colOff>114300</xdr:colOff>
      <xdr:row>56</xdr:row>
      <xdr:rowOff>78115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32787"/>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6975</xdr:rowOff>
    </xdr:from>
    <xdr:to>
      <xdr:col>45</xdr:col>
      <xdr:colOff>177800</xdr:colOff>
      <xdr:row>56</xdr:row>
      <xdr:rowOff>31587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60817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129756</xdr:rowOff>
    </xdr:from>
    <xdr:to>
      <xdr:col>41</xdr:col>
      <xdr:colOff>50800</xdr:colOff>
      <xdr:row>56</xdr:row>
      <xdr:rowOff>6975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59506"/>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168842</xdr:rowOff>
    </xdr:from>
    <xdr:to>
      <xdr:col>41</xdr:col>
      <xdr:colOff>101600</xdr:colOff>
      <xdr:row>56</xdr:row>
      <xdr:rowOff>98992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9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133827</xdr:rowOff>
    </xdr:from>
    <xdr:to>
      <xdr:col>36</xdr:col>
      <xdr:colOff>165100</xdr:colOff>
      <xdr:row>56</xdr:row>
      <xdr:rowOff>63977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55104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165572</xdr:rowOff>
    </xdr:from>
    <xdr:to>
      <xdr:col>55</xdr:col>
      <xdr:colOff>50800</xdr:colOff>
      <xdr:row>56</xdr:row>
      <xdr:rowOff>95722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143999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27315</xdr:rowOff>
    </xdr:from>
    <xdr:to>
      <xdr:col>50</xdr:col>
      <xdr:colOff>165100</xdr:colOff>
      <xdr:row>56</xdr:row>
      <xdr:rowOff>128915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152237</xdr:rowOff>
    </xdr:from>
    <xdr:to>
      <xdr:col>46</xdr:col>
      <xdr:colOff>38100</xdr:colOff>
      <xdr:row>56</xdr:row>
      <xdr:rowOff>82387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73514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127625</xdr:rowOff>
    </xdr:from>
    <xdr:to>
      <xdr:col>41</xdr:col>
      <xdr:colOff>101600</xdr:colOff>
      <xdr:row>56</xdr:row>
      <xdr:rowOff>57775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74302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3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78956</xdr:rowOff>
    </xdr:from>
    <xdr:to>
      <xdr:col>36</xdr:col>
      <xdr:colOff>165100</xdr:colOff>
      <xdr:row>56</xdr:row>
      <xdr:rowOff>9106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25633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84131</xdr:rowOff>
    </xdr:from>
    <xdr:to>
      <xdr:col>55</xdr:col>
      <xdr:colOff>0</xdr:colOff>
      <xdr:row>79</xdr:row>
      <xdr:rowOff>28866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57231"/>
          <a:ext cx="838200" cy="1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21113</xdr:rowOff>
    </xdr:from>
    <xdr:to>
      <xdr:col>50</xdr:col>
      <xdr:colOff>114300</xdr:colOff>
      <xdr:row>79</xdr:row>
      <xdr:rowOff>28866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65663"/>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76188</xdr:rowOff>
    </xdr:from>
    <xdr:to>
      <xdr:col>45</xdr:col>
      <xdr:colOff>177800</xdr:colOff>
      <xdr:row>79</xdr:row>
      <xdr:rowOff>21113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9288"/>
          <a:ext cx="889000" cy="1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65100</xdr:rowOff>
    </xdr:from>
    <xdr:to>
      <xdr:col>41</xdr:col>
      <xdr:colOff>50800</xdr:colOff>
      <xdr:row>78</xdr:row>
      <xdr:rowOff>76188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38200"/>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41026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33331</xdr:rowOff>
    </xdr:from>
    <xdr:to>
      <xdr:col>55</xdr:col>
      <xdr:colOff>50800</xdr:colOff>
      <xdr:row>78</xdr:row>
      <xdr:rowOff>134931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11758</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149516</xdr:rowOff>
    </xdr:from>
    <xdr:to>
      <xdr:col>50</xdr:col>
      <xdr:colOff>165100</xdr:colOff>
      <xdr:row>79</xdr:row>
      <xdr:rowOff>79666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70793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1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141763</xdr:rowOff>
    </xdr:from>
    <xdr:to>
      <xdr:col>46</xdr:col>
      <xdr:colOff>38100</xdr:colOff>
      <xdr:row>79</xdr:row>
      <xdr:rowOff>71913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63040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25388</xdr:rowOff>
    </xdr:from>
    <xdr:to>
      <xdr:col>41</xdr:col>
      <xdr:colOff>101600</xdr:colOff>
      <xdr:row>78</xdr:row>
      <xdr:rowOff>126988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118115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9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14300</xdr:rowOff>
    </xdr:from>
    <xdr:to>
      <xdr:col>36</xdr:col>
      <xdr:colOff>165100</xdr:colOff>
      <xdr:row>78</xdr:row>
      <xdr:rowOff>115900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107027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96059</xdr:rowOff>
    </xdr:from>
    <xdr:to>
      <xdr:col>55</xdr:col>
      <xdr:colOff>0</xdr:colOff>
      <xdr:row>96</xdr:row>
      <xdr:rowOff>159110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55259"/>
          <a:ext cx="838200" cy="6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16931</xdr:rowOff>
    </xdr:from>
    <xdr:to>
      <xdr:col>50</xdr:col>
      <xdr:colOff>114300</xdr:colOff>
      <xdr:row>96</xdr:row>
      <xdr:rowOff>96059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76131"/>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16931</xdr:rowOff>
    </xdr:from>
    <xdr:to>
      <xdr:col>45</xdr:col>
      <xdr:colOff>177800</xdr:colOff>
      <xdr:row>96</xdr:row>
      <xdr:rowOff>21459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76131"/>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139613</xdr:rowOff>
    </xdr:from>
    <xdr:to>
      <xdr:col>41</xdr:col>
      <xdr:colOff>50800</xdr:colOff>
      <xdr:row>96</xdr:row>
      <xdr:rowOff>21459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27363"/>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8280</xdr:rowOff>
    </xdr:from>
    <xdr:to>
      <xdr:col>41</xdr:col>
      <xdr:colOff>101600</xdr:colOff>
      <xdr:row>97</xdr:row>
      <xdr:rowOff>109880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130299</xdr:rowOff>
    </xdr:from>
    <xdr:to>
      <xdr:col>36</xdr:col>
      <xdr:colOff>165100</xdr:colOff>
      <xdr:row>97</xdr:row>
      <xdr:rowOff>60449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51576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108310</xdr:rowOff>
    </xdr:from>
    <xdr:to>
      <xdr:col>55</xdr:col>
      <xdr:colOff>50800</xdr:colOff>
      <xdr:row>97</xdr:row>
      <xdr:rowOff>38460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86737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45259</xdr:rowOff>
    </xdr:from>
    <xdr:to>
      <xdr:col>50</xdr:col>
      <xdr:colOff>165100</xdr:colOff>
      <xdr:row>96</xdr:row>
      <xdr:rowOff>146859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163386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137581</xdr:rowOff>
    </xdr:from>
    <xdr:to>
      <xdr:col>46</xdr:col>
      <xdr:colOff>38100</xdr:colOff>
      <xdr:row>96</xdr:row>
      <xdr:rowOff>67731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142109</xdr:rowOff>
    </xdr:from>
    <xdr:to>
      <xdr:col>41</xdr:col>
      <xdr:colOff>101600</xdr:colOff>
      <xdr:row>96</xdr:row>
      <xdr:rowOff>72259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88786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88813</xdr:rowOff>
    </xdr:from>
    <xdr:to>
      <xdr:col>36</xdr:col>
      <xdr:colOff>165100</xdr:colOff>
      <xdr:row>96</xdr:row>
      <xdr:rowOff>18963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35490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5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150120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65220"/>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44056</xdr:rowOff>
    </xdr:from>
    <xdr:to>
      <xdr:col>72</xdr:col>
      <xdr:colOff>38100</xdr:colOff>
      <xdr:row>38</xdr:row>
      <xdr:rowOff>145656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162183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96520</xdr:rowOff>
    </xdr:from>
    <xdr:to>
      <xdr:col>67</xdr:col>
      <xdr:colOff>101600</xdr:colOff>
      <xdr:row>39</xdr:row>
      <xdr:rowOff>26670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43197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99320</xdr:rowOff>
    </xdr:from>
    <xdr:to>
      <xdr:col>67</xdr:col>
      <xdr:colOff>101600</xdr:colOff>
      <xdr:row>39</xdr:row>
      <xdr:rowOff>29470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20597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43688</xdr:rowOff>
    </xdr:from>
    <xdr:to>
      <xdr:col>85</xdr:col>
      <xdr:colOff>127000</xdr:colOff>
      <xdr:row>75</xdr:row>
      <xdr:rowOff>71038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02438"/>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36454</xdr:rowOff>
    </xdr:from>
    <xdr:to>
      <xdr:col>81</xdr:col>
      <xdr:colOff>50800</xdr:colOff>
      <xdr:row>75</xdr:row>
      <xdr:rowOff>43688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895204"/>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36454</xdr:rowOff>
    </xdr:from>
    <xdr:to>
      <xdr:col>76</xdr:col>
      <xdr:colOff>114300</xdr:colOff>
      <xdr:row>75</xdr:row>
      <xdr:rowOff>96886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95204"/>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96886</xdr:rowOff>
    </xdr:from>
    <xdr:to>
      <xdr:col>71</xdr:col>
      <xdr:colOff>177800</xdr:colOff>
      <xdr:row>76</xdr:row>
      <xdr:rowOff>46856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955636"/>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3158</xdr:rowOff>
    </xdr:from>
    <xdr:to>
      <xdr:col>72</xdr:col>
      <xdr:colOff>38100</xdr:colOff>
      <xdr:row>77</xdr:row>
      <xdr:rowOff>104758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95885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20172</xdr:rowOff>
    </xdr:from>
    <xdr:to>
      <xdr:col>67</xdr:col>
      <xdr:colOff>101600</xdr:colOff>
      <xdr:row>77</xdr:row>
      <xdr:rowOff>121772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20238</xdr:rowOff>
    </xdr:from>
    <xdr:to>
      <xdr:col>85</xdr:col>
      <xdr:colOff>177800</xdr:colOff>
      <xdr:row>75</xdr:row>
      <xdr:rowOff>121838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170115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164338</xdr:rowOff>
    </xdr:from>
    <xdr:to>
      <xdr:col>81</xdr:col>
      <xdr:colOff>101600</xdr:colOff>
      <xdr:row>75</xdr:row>
      <xdr:rowOff>94488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111015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157104</xdr:rowOff>
    </xdr:from>
    <xdr:to>
      <xdr:col>76</xdr:col>
      <xdr:colOff>165100</xdr:colOff>
      <xdr:row>75</xdr:row>
      <xdr:rowOff>87254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103781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6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46086</xdr:rowOff>
    </xdr:from>
    <xdr:to>
      <xdr:col>72</xdr:col>
      <xdr:colOff>38100</xdr:colOff>
      <xdr:row>75</xdr:row>
      <xdr:rowOff>147687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04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164213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8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167506</xdr:rowOff>
    </xdr:from>
    <xdr:to>
      <xdr:col>67</xdr:col>
      <xdr:colOff>101600</xdr:colOff>
      <xdr:row>76</xdr:row>
      <xdr:rowOff>97656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114183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8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71286</xdr:rowOff>
    </xdr:from>
    <xdr:to>
      <xdr:col>85</xdr:col>
      <xdr:colOff>127000</xdr:colOff>
      <xdr:row>97</xdr:row>
      <xdr:rowOff>81395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701936"/>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67971</xdr:rowOff>
    </xdr:from>
    <xdr:to>
      <xdr:col>81</xdr:col>
      <xdr:colOff>50800</xdr:colOff>
      <xdr:row>97</xdr:row>
      <xdr:rowOff>71286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52717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67971</xdr:rowOff>
    </xdr:from>
    <xdr:to>
      <xdr:col>76</xdr:col>
      <xdr:colOff>114300</xdr:colOff>
      <xdr:row>96</xdr:row>
      <xdr:rowOff>80404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527171"/>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80404</xdr:rowOff>
    </xdr:from>
    <xdr:to>
      <xdr:col>71</xdr:col>
      <xdr:colOff>177800</xdr:colOff>
      <xdr:row>96</xdr:row>
      <xdr:rowOff>161747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539604"/>
          <a:ext cx="889000" cy="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115582</xdr:rowOff>
    </xdr:from>
    <xdr:to>
      <xdr:col>72</xdr:col>
      <xdr:colOff>38100</xdr:colOff>
      <xdr:row>98</xdr:row>
      <xdr:rowOff>45732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41250</xdr:rowOff>
    </xdr:from>
    <xdr:to>
      <xdr:col>67</xdr:col>
      <xdr:colOff>101600</xdr:colOff>
      <xdr:row>98</xdr:row>
      <xdr:rowOff>142850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133977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30595</xdr:rowOff>
    </xdr:from>
    <xdr:to>
      <xdr:col>85</xdr:col>
      <xdr:colOff>177800</xdr:colOff>
      <xdr:row>97</xdr:row>
      <xdr:rowOff>132195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9022</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20486</xdr:rowOff>
    </xdr:from>
    <xdr:to>
      <xdr:col>81</xdr:col>
      <xdr:colOff>101600</xdr:colOff>
      <xdr:row>97</xdr:row>
      <xdr:rowOff>122086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113213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17171</xdr:rowOff>
    </xdr:from>
    <xdr:to>
      <xdr:col>76</xdr:col>
      <xdr:colOff>165100</xdr:colOff>
      <xdr:row>96</xdr:row>
      <xdr:rowOff>118771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4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135298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2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29604</xdr:rowOff>
    </xdr:from>
    <xdr:to>
      <xdr:col>72</xdr:col>
      <xdr:colOff>38100</xdr:colOff>
      <xdr:row>96</xdr:row>
      <xdr:rowOff>131204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4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147731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2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110947</xdr:rowOff>
    </xdr:from>
    <xdr:to>
      <xdr:col>67</xdr:col>
      <xdr:colOff>101600</xdr:colOff>
      <xdr:row>97</xdr:row>
      <xdr:rowOff>41097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57624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134488</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49588"/>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135905</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5965205"/>
          <a:ext cx="889000" cy="6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135905</xdr:rowOff>
    </xdr:from>
    <xdr:to>
      <xdr:col>107</xdr:col>
      <xdr:colOff>50800</xdr:colOff>
      <xdr:row>38</xdr:row>
      <xdr:rowOff>8438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965205"/>
          <a:ext cx="889000" cy="5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8438</xdr:rowOff>
    </xdr:from>
    <xdr:to>
      <xdr:col>102</xdr:col>
      <xdr:colOff>114300</xdr:colOff>
      <xdr:row>38</xdr:row>
      <xdr:rowOff>127905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523538"/>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83688</xdr:rowOff>
    </xdr:from>
    <xdr:to>
      <xdr:col>116</xdr:col>
      <xdr:colOff>114300</xdr:colOff>
      <xdr:row>39</xdr:row>
      <xdr:rowOff>13838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170065</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1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85105</xdr:rowOff>
    </xdr:from>
    <xdr:to>
      <xdr:col>107</xdr:col>
      <xdr:colOff>101600</xdr:colOff>
      <xdr:row>35</xdr:row>
      <xdr:rowOff>15255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31782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6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129088</xdr:rowOff>
    </xdr:from>
    <xdr:to>
      <xdr:col>102</xdr:col>
      <xdr:colOff>165100</xdr:colOff>
      <xdr:row>38</xdr:row>
      <xdr:rowOff>59238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75765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2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77105</xdr:rowOff>
    </xdr:from>
    <xdr:to>
      <xdr:col>98</xdr:col>
      <xdr:colOff>38100</xdr:colOff>
      <xdr:row>39</xdr:row>
      <xdr:rowOff>7255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169832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121412</xdr:rowOff>
    </xdr:from>
    <xdr:to>
      <xdr:col>116</xdr:col>
      <xdr:colOff>63500</xdr:colOff>
      <xdr:row>58</xdr:row>
      <xdr:rowOff>122235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94062"/>
          <a:ext cx="8382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64628</xdr:rowOff>
    </xdr:from>
    <xdr:to>
      <xdr:col>111</xdr:col>
      <xdr:colOff>177800</xdr:colOff>
      <xdr:row>57</xdr:row>
      <xdr:rowOff>121412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837278"/>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64628</xdr:rowOff>
    </xdr:from>
    <xdr:to>
      <xdr:col>107</xdr:col>
      <xdr:colOff>50800</xdr:colOff>
      <xdr:row>58</xdr:row>
      <xdr:rowOff>124795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37278"/>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124795</xdr:rowOff>
    </xdr:from>
    <xdr:to>
      <xdr:col>102</xdr:col>
      <xdr:colOff>114300</xdr:colOff>
      <xdr:row>58</xdr:row>
      <xdr:rowOff>124933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6889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71435</xdr:rowOff>
    </xdr:from>
    <xdr:to>
      <xdr:col>116</xdr:col>
      <xdr:colOff>114300</xdr:colOff>
      <xdr:row>59</xdr:row>
      <xdr:rowOff>1585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157812</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70612</xdr:rowOff>
    </xdr:from>
    <xdr:to>
      <xdr:col>112</xdr:col>
      <xdr:colOff>38100</xdr:colOff>
      <xdr:row>58</xdr:row>
      <xdr:rowOff>762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163339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9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13828</xdr:rowOff>
    </xdr:from>
    <xdr:to>
      <xdr:col>107</xdr:col>
      <xdr:colOff>101600</xdr:colOff>
      <xdr:row>57</xdr:row>
      <xdr:rowOff>115428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106555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8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73995</xdr:rowOff>
    </xdr:from>
    <xdr:to>
      <xdr:col>102</xdr:col>
      <xdr:colOff>165100</xdr:colOff>
      <xdr:row>59</xdr:row>
      <xdr:rowOff>4145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166722</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74133</xdr:rowOff>
    </xdr:from>
    <xdr:to>
      <xdr:col>98</xdr:col>
      <xdr:colOff>38100</xdr:colOff>
      <xdr:row>59</xdr:row>
      <xdr:rowOff>4283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166860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159055</xdr:rowOff>
    </xdr:from>
    <xdr:to>
      <xdr:col>116</xdr:col>
      <xdr:colOff>63500</xdr:colOff>
      <xdr:row>74</xdr:row>
      <xdr:rowOff>27419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74905"/>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27419</xdr:rowOff>
    </xdr:from>
    <xdr:to>
      <xdr:col>111</xdr:col>
      <xdr:colOff>177800</xdr:colOff>
      <xdr:row>74</xdr:row>
      <xdr:rowOff>32715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714719"/>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32715</xdr:rowOff>
    </xdr:from>
    <xdr:to>
      <xdr:col>107</xdr:col>
      <xdr:colOff>50800</xdr:colOff>
      <xdr:row>74</xdr:row>
      <xdr:rowOff>73444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20015"/>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73444</xdr:rowOff>
    </xdr:from>
    <xdr:to>
      <xdr:col>102</xdr:col>
      <xdr:colOff>114300</xdr:colOff>
      <xdr:row>74</xdr:row>
      <xdr:rowOff>85446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6074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101740</xdr:rowOff>
    </xdr:from>
    <xdr:to>
      <xdr:col>102</xdr:col>
      <xdr:colOff>165100</xdr:colOff>
      <xdr:row>78</xdr:row>
      <xdr:rowOff>31890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23017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45656</xdr:rowOff>
    </xdr:from>
    <xdr:to>
      <xdr:col>98</xdr:col>
      <xdr:colOff>38100</xdr:colOff>
      <xdr:row>75</xdr:row>
      <xdr:rowOff>147256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138383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108255</xdr:rowOff>
    </xdr:from>
    <xdr:to>
      <xdr:col>116</xdr:col>
      <xdr:colOff>114300</xdr:colOff>
      <xdr:row>74</xdr:row>
      <xdr:rowOff>38405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131132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148069</xdr:rowOff>
    </xdr:from>
    <xdr:to>
      <xdr:col>112</xdr:col>
      <xdr:colOff>38100</xdr:colOff>
      <xdr:row>74</xdr:row>
      <xdr:rowOff>78219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94746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153365</xdr:rowOff>
    </xdr:from>
    <xdr:to>
      <xdr:col>107</xdr:col>
      <xdr:colOff>101600</xdr:colOff>
      <xdr:row>74</xdr:row>
      <xdr:rowOff>83515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100042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22644</xdr:rowOff>
    </xdr:from>
    <xdr:to>
      <xdr:col>102</xdr:col>
      <xdr:colOff>165100</xdr:colOff>
      <xdr:row>74</xdr:row>
      <xdr:rowOff>124244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140771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34646</xdr:rowOff>
    </xdr:from>
    <xdr:to>
      <xdr:col>98</xdr:col>
      <xdr:colOff>38100</xdr:colOff>
      <xdr:row>74</xdr:row>
      <xdr:rowOff>136246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152773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567,820</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4,939</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円増額となっている。主な要因は、電力・ガス・食料品等価格高騰重点支援給付金支給事業が増額したことによる。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69,788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円減額となっている。主な要因は、住民税非課税世帯等に対する臨時特別給付金支給事業が減額になったことによる。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67,438</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4,356</a:t>
          </a:r>
          <a:r>
            <a:rPr kumimoji="1" lang="ja-JP" altLang="en-US" sz="1300">
              <a:latin typeface="ＭＳ Ｐゴシック" panose="020B0600070205080204" pitchFamily="50" charset="-128"/>
              <a:ea typeface="ＭＳ Ｐゴシック" panose="020B0600070205080204" pitchFamily="50" charset="-128"/>
            </a:rPr>
            <a:t>円増額となっている。主な要因は、豊中地区新設小学校建設事業が増額したことによる。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61,407
60,169
222.69
36,180,452
34,868,127
1,135,707
20,482,350
30,759,203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xdr:rowOff>
    </xdr:from>
    <xdr:to>
      <xdr:col>24</xdr:col>
      <xdr:colOff>63500</xdr:colOff>
      <xdr:row>34</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993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46736</xdr:rowOff>
    </xdr:from>
    <xdr:to>
      <xdr:col>19</xdr:col>
      <xdr:colOff>177800</xdr:colOff>
      <xdr:row>34</xdr:row>
      <xdr:rowOff>116459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603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116459</xdr:rowOff>
    </xdr:from>
    <xdr:to>
      <xdr:col>15</xdr:col>
      <xdr:colOff>50800</xdr:colOff>
      <xdr:row>34</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57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120650</xdr:rowOff>
    </xdr:from>
    <xdr:to>
      <xdr:col>10</xdr:col>
      <xdr:colOff>114300</xdr:colOff>
      <xdr:row>34</xdr:row>
      <xdr:rowOff>135509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995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61468</xdr:rowOff>
    </xdr:from>
    <xdr:to>
      <xdr:col>10</xdr:col>
      <xdr:colOff>165100</xdr:colOff>
      <xdr:row>35</xdr:row>
      <xdr:rowOff>163068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154195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121285</xdr:rowOff>
    </xdr:from>
    <xdr:to>
      <xdr:col>24</xdr:col>
      <xdr:colOff>114300</xdr:colOff>
      <xdr:row>34</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144162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167386</xdr:rowOff>
    </xdr:from>
    <xdr:to>
      <xdr:col>20</xdr:col>
      <xdr:colOff>38100</xdr:colOff>
      <xdr:row>34</xdr:row>
      <xdr:rowOff>97536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114063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65659</xdr:rowOff>
    </xdr:from>
    <xdr:to>
      <xdr:col>15</xdr:col>
      <xdr:colOff>101600</xdr:colOff>
      <xdr:row>34</xdr:row>
      <xdr:rowOff>167259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84709</xdr:rowOff>
    </xdr:from>
    <xdr:to>
      <xdr:col>6</xdr:col>
      <xdr:colOff>38100</xdr:colOff>
      <xdr:row>35</xdr:row>
      <xdr:rowOff>14859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31386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67535</xdr:rowOff>
    </xdr:from>
    <xdr:to>
      <xdr:col>24</xdr:col>
      <xdr:colOff>63500</xdr:colOff>
      <xdr:row>56</xdr:row>
      <xdr:rowOff>82687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8735"/>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28866</xdr:rowOff>
    </xdr:from>
    <xdr:to>
      <xdr:col>19</xdr:col>
      <xdr:colOff>177800</xdr:colOff>
      <xdr:row>56</xdr:row>
      <xdr:rowOff>67535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30066"/>
          <a:ext cx="889000" cy="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80428</xdr:rowOff>
    </xdr:from>
    <xdr:to>
      <xdr:col>15</xdr:col>
      <xdr:colOff>50800</xdr:colOff>
      <xdr:row>56</xdr:row>
      <xdr:rowOff>28866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67278"/>
          <a:ext cx="889000" cy="4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80428</xdr:rowOff>
    </xdr:from>
    <xdr:to>
      <xdr:col>10</xdr:col>
      <xdr:colOff>114300</xdr:colOff>
      <xdr:row>56</xdr:row>
      <xdr:rowOff>84406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67278"/>
          <a:ext cx="889000" cy="5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72416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31887</xdr:rowOff>
    </xdr:from>
    <xdr:to>
      <xdr:col>24</xdr:col>
      <xdr:colOff>114300</xdr:colOff>
      <xdr:row>56</xdr:row>
      <xdr:rowOff>133487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16735</xdr:rowOff>
    </xdr:from>
    <xdr:to>
      <xdr:col>20</xdr:col>
      <xdr:colOff>38100</xdr:colOff>
      <xdr:row>56</xdr:row>
      <xdr:rowOff>118335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109462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149516</xdr:rowOff>
    </xdr:from>
    <xdr:to>
      <xdr:col>15</xdr:col>
      <xdr:colOff>101600</xdr:colOff>
      <xdr:row>56</xdr:row>
      <xdr:rowOff>79666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96193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29628</xdr:rowOff>
    </xdr:from>
    <xdr:to>
      <xdr:col>10</xdr:col>
      <xdr:colOff>165100</xdr:colOff>
      <xdr:row>53</xdr:row>
      <xdr:rowOff>131228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147755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8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33606</xdr:rowOff>
    </xdr:from>
    <xdr:to>
      <xdr:col>6</xdr:col>
      <xdr:colOff>38100</xdr:colOff>
      <xdr:row>56</xdr:row>
      <xdr:rowOff>135206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1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11367</xdr:rowOff>
    </xdr:from>
    <xdr:to>
      <xdr:col>24</xdr:col>
      <xdr:colOff>63500</xdr:colOff>
      <xdr:row>77</xdr:row>
      <xdr:rowOff>12497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13017"/>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155690</xdr:rowOff>
    </xdr:from>
    <xdr:to>
      <xdr:col>19</xdr:col>
      <xdr:colOff>177800</xdr:colOff>
      <xdr:row>77</xdr:row>
      <xdr:rowOff>11367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589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155690</xdr:rowOff>
    </xdr:from>
    <xdr:to>
      <xdr:col>15</xdr:col>
      <xdr:colOff>50800</xdr:colOff>
      <xdr:row>77</xdr:row>
      <xdr:rowOff>161404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5890"/>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161404</xdr:rowOff>
    </xdr:from>
    <xdr:to>
      <xdr:col>10</xdr:col>
      <xdr:colOff>114300</xdr:colOff>
      <xdr:row>79</xdr:row>
      <xdr:rowOff>8356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3054"/>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2287</xdr:rowOff>
    </xdr:from>
    <xdr:to>
      <xdr:col>10</xdr:col>
      <xdr:colOff>165100</xdr:colOff>
      <xdr:row>78</xdr:row>
      <xdr:rowOff>103887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95014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145008</xdr:rowOff>
    </xdr:from>
    <xdr:to>
      <xdr:col>6</xdr:col>
      <xdr:colOff>38100</xdr:colOff>
      <xdr:row>79</xdr:row>
      <xdr:rowOff>75158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66285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133147</xdr:rowOff>
    </xdr:from>
    <xdr:to>
      <xdr:col>24</xdr:col>
      <xdr:colOff>114300</xdr:colOff>
      <xdr:row>77</xdr:row>
      <xdr:rowOff>63297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111574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132017</xdr:rowOff>
    </xdr:from>
    <xdr:to>
      <xdr:col>20</xdr:col>
      <xdr:colOff>38100</xdr:colOff>
      <xdr:row>77</xdr:row>
      <xdr:rowOff>62167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53294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104890</xdr:rowOff>
    </xdr:from>
    <xdr:to>
      <xdr:col>15</xdr:col>
      <xdr:colOff>101600</xdr:colOff>
      <xdr:row>77</xdr:row>
      <xdr:rowOff>35040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26167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110604</xdr:rowOff>
    </xdr:from>
    <xdr:to>
      <xdr:col>10</xdr:col>
      <xdr:colOff>165100</xdr:colOff>
      <xdr:row>78</xdr:row>
      <xdr:rowOff>40754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8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129006</xdr:rowOff>
    </xdr:from>
    <xdr:to>
      <xdr:col>6</xdr:col>
      <xdr:colOff>38100</xdr:colOff>
      <xdr:row>79</xdr:row>
      <xdr:rowOff>59156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75683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147453</xdr:rowOff>
    </xdr:from>
    <xdr:to>
      <xdr:col>24</xdr:col>
      <xdr:colOff>63500</xdr:colOff>
      <xdr:row>95</xdr:row>
      <xdr:rowOff>97561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63753"/>
          <a:ext cx="838200" cy="1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19647</xdr:rowOff>
    </xdr:from>
    <xdr:to>
      <xdr:col>19</xdr:col>
      <xdr:colOff>177800</xdr:colOff>
      <xdr:row>94</xdr:row>
      <xdr:rowOff>147453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964497"/>
          <a:ext cx="889000" cy="2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19647</xdr:rowOff>
    </xdr:from>
    <xdr:to>
      <xdr:col>15</xdr:col>
      <xdr:colOff>50800</xdr:colOff>
      <xdr:row>96</xdr:row>
      <xdr:rowOff>4426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964497"/>
          <a:ext cx="889000" cy="49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148765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4426</xdr:rowOff>
    </xdr:from>
    <xdr:to>
      <xdr:col>10</xdr:col>
      <xdr:colOff>114300</xdr:colOff>
      <xdr:row>96</xdr:row>
      <xdr:rowOff>113392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63626"/>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46761</xdr:rowOff>
    </xdr:from>
    <xdr:to>
      <xdr:col>24</xdr:col>
      <xdr:colOff>114300</xdr:colOff>
      <xdr:row>95</xdr:row>
      <xdr:rowOff>148361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69638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96653</xdr:rowOff>
    </xdr:from>
    <xdr:to>
      <xdr:col>20</xdr:col>
      <xdr:colOff>38100</xdr:colOff>
      <xdr:row>95</xdr:row>
      <xdr:rowOff>26803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1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43330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140297</xdr:rowOff>
    </xdr:from>
    <xdr:to>
      <xdr:col>15</xdr:col>
      <xdr:colOff>101600</xdr:colOff>
      <xdr:row>93</xdr:row>
      <xdr:rowOff>70447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86974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6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125076</xdr:rowOff>
    </xdr:from>
    <xdr:to>
      <xdr:col>10</xdr:col>
      <xdr:colOff>165100</xdr:colOff>
      <xdr:row>96</xdr:row>
      <xdr:rowOff>55226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71753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62592</xdr:rowOff>
    </xdr:from>
    <xdr:to>
      <xdr:col>6</xdr:col>
      <xdr:colOff>38100</xdr:colOff>
      <xdr:row>96</xdr:row>
      <xdr:rowOff>164192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121031</xdr:rowOff>
    </xdr:from>
    <xdr:to>
      <xdr:col>55</xdr:col>
      <xdr:colOff>0</xdr:colOff>
      <xdr:row>38</xdr:row>
      <xdr:rowOff>122555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61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122555</xdr:rowOff>
    </xdr:from>
    <xdr:to>
      <xdr:col>50</xdr:col>
      <xdr:colOff>114300</xdr:colOff>
      <xdr:row>38</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76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123698</xdr:rowOff>
    </xdr:from>
    <xdr:to>
      <xdr:col>45</xdr:col>
      <xdr:colOff>177800</xdr:colOff>
      <xdr:row>38</xdr:row>
      <xdr:rowOff>125984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87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125603</xdr:rowOff>
    </xdr:from>
    <xdr:to>
      <xdr:col>41</xdr:col>
      <xdr:colOff>50800</xdr:colOff>
      <xdr:row>38</xdr:row>
      <xdr:rowOff>125984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4070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134637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17653</xdr:rowOff>
    </xdr:from>
    <xdr:to>
      <xdr:col>36</xdr:col>
      <xdr:colOff>165100</xdr:colOff>
      <xdr:row>38</xdr:row>
      <xdr:rowOff>119253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135780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0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70231</xdr:rowOff>
    </xdr:from>
    <xdr:to>
      <xdr:col>55</xdr:col>
      <xdr:colOff>50800</xdr:colOff>
      <xdr:row>39</xdr:row>
      <xdr:rowOff>381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156608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71755</xdr:rowOff>
    </xdr:from>
    <xdr:to>
      <xdr:col>50</xdr:col>
      <xdr:colOff>165100</xdr:colOff>
      <xdr:row>39</xdr:row>
      <xdr:rowOff>1905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164482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72898</xdr:rowOff>
    </xdr:from>
    <xdr:to>
      <xdr:col>46</xdr:col>
      <xdr:colOff>38100</xdr:colOff>
      <xdr:row>39</xdr:row>
      <xdr:rowOff>3048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165625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75184</xdr:rowOff>
    </xdr:from>
    <xdr:to>
      <xdr:col>41</xdr:col>
      <xdr:colOff>101600</xdr:colOff>
      <xdr:row>39</xdr:row>
      <xdr:rowOff>5334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167911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167530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93028</xdr:rowOff>
    </xdr:from>
    <xdr:to>
      <xdr:col>55</xdr:col>
      <xdr:colOff>0</xdr:colOff>
      <xdr:row>56</xdr:row>
      <xdr:rowOff>101714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422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93028</xdr:rowOff>
    </xdr:from>
    <xdr:to>
      <xdr:col>50</xdr:col>
      <xdr:colOff>114300</xdr:colOff>
      <xdr:row>56</xdr:row>
      <xdr:rowOff>128860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4228"/>
          <a:ext cx="8890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73216</xdr:rowOff>
    </xdr:from>
    <xdr:to>
      <xdr:col>45</xdr:col>
      <xdr:colOff>177800</xdr:colOff>
      <xdr:row>56</xdr:row>
      <xdr:rowOff>128860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74416"/>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72720</xdr:rowOff>
    </xdr:from>
    <xdr:to>
      <xdr:col>41</xdr:col>
      <xdr:colOff>50800</xdr:colOff>
      <xdr:row>56</xdr:row>
      <xdr:rowOff>73216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7392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50914</xdr:rowOff>
    </xdr:from>
    <xdr:to>
      <xdr:col>55</xdr:col>
      <xdr:colOff>50800</xdr:colOff>
      <xdr:row>56</xdr:row>
      <xdr:rowOff>152514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29341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42228</xdr:rowOff>
    </xdr:from>
    <xdr:to>
      <xdr:col>50</xdr:col>
      <xdr:colOff>165100</xdr:colOff>
      <xdr:row>56</xdr:row>
      <xdr:rowOff>143828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134955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7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78060</xdr:rowOff>
    </xdr:from>
    <xdr:to>
      <xdr:col>46</xdr:col>
      <xdr:colOff>38100</xdr:colOff>
      <xdr:row>57</xdr:row>
      <xdr:rowOff>8210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170787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7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22416</xdr:rowOff>
    </xdr:from>
    <xdr:to>
      <xdr:col>41</xdr:col>
      <xdr:colOff>101600</xdr:colOff>
      <xdr:row>56</xdr:row>
      <xdr:rowOff>124016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140543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21920</xdr:rowOff>
    </xdr:from>
    <xdr:to>
      <xdr:col>36</xdr:col>
      <xdr:colOff>165100</xdr:colOff>
      <xdr:row>56</xdr:row>
      <xdr:rowOff>123520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140047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60278</xdr:rowOff>
    </xdr:from>
    <xdr:to>
      <xdr:col>55</xdr:col>
      <xdr:colOff>0</xdr:colOff>
      <xdr:row>78</xdr:row>
      <xdr:rowOff>63021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337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24616</xdr:rowOff>
    </xdr:from>
    <xdr:to>
      <xdr:col>50</xdr:col>
      <xdr:colOff>114300</xdr:colOff>
      <xdr:row>78</xdr:row>
      <xdr:rowOff>63021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9771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86599</xdr:rowOff>
    </xdr:from>
    <xdr:to>
      <xdr:col>45</xdr:col>
      <xdr:colOff>177800</xdr:colOff>
      <xdr:row>78</xdr:row>
      <xdr:rowOff>24616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88249"/>
          <a:ext cx="889000" cy="10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86599</xdr:rowOff>
    </xdr:from>
    <xdr:to>
      <xdr:col>41</xdr:col>
      <xdr:colOff>50800</xdr:colOff>
      <xdr:row>78</xdr:row>
      <xdr:rowOff>170137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88249"/>
          <a:ext cx="889000" cy="2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158950</xdr:rowOff>
    </xdr:from>
    <xdr:to>
      <xdr:col>41</xdr:col>
      <xdr:colOff>101600</xdr:colOff>
      <xdr:row>76</xdr:row>
      <xdr:rowOff>89100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105626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7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71755</xdr:rowOff>
    </xdr:from>
    <xdr:to>
      <xdr:col>36</xdr:col>
      <xdr:colOff>165100</xdr:colOff>
      <xdr:row>78</xdr:row>
      <xdr:rowOff>1905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18432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9478</xdr:rowOff>
    </xdr:from>
    <xdr:to>
      <xdr:col>55</xdr:col>
      <xdr:colOff>50800</xdr:colOff>
      <xdr:row>78</xdr:row>
      <xdr:rowOff>111078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95855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12221</xdr:rowOff>
    </xdr:from>
    <xdr:to>
      <xdr:col>50</xdr:col>
      <xdr:colOff>165100</xdr:colOff>
      <xdr:row>78</xdr:row>
      <xdr:rowOff>113821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104948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7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145266</xdr:rowOff>
    </xdr:from>
    <xdr:to>
      <xdr:col>46</xdr:col>
      <xdr:colOff>38100</xdr:colOff>
      <xdr:row>78</xdr:row>
      <xdr:rowOff>75416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3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35799</xdr:rowOff>
    </xdr:from>
    <xdr:to>
      <xdr:col>41</xdr:col>
      <xdr:colOff>101600</xdr:colOff>
      <xdr:row>77</xdr:row>
      <xdr:rowOff>137399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128526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119337</xdr:rowOff>
    </xdr:from>
    <xdr:to>
      <xdr:col>36</xdr:col>
      <xdr:colOff>165100</xdr:colOff>
      <xdr:row>79</xdr:row>
      <xdr:rowOff>49487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40614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125431</xdr:rowOff>
    </xdr:from>
    <xdr:to>
      <xdr:col>55</xdr:col>
      <xdr:colOff>0</xdr:colOff>
      <xdr:row>96</xdr:row>
      <xdr:rowOff>158731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4631"/>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159569</xdr:rowOff>
    </xdr:from>
    <xdr:to>
      <xdr:col>50</xdr:col>
      <xdr:colOff>114300</xdr:colOff>
      <xdr:row>96</xdr:row>
      <xdr:rowOff>158731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47319"/>
          <a:ext cx="889000" cy="17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159569</xdr:rowOff>
    </xdr:from>
    <xdr:to>
      <xdr:col>45</xdr:col>
      <xdr:colOff>177800</xdr:colOff>
      <xdr:row>97</xdr:row>
      <xdr:rowOff>22028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4731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130308</xdr:rowOff>
    </xdr:from>
    <xdr:to>
      <xdr:col>41</xdr:col>
      <xdr:colOff>50800</xdr:colOff>
      <xdr:row>97</xdr:row>
      <xdr:rowOff>22028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89508"/>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56572</xdr:rowOff>
    </xdr:from>
    <xdr:to>
      <xdr:col>41</xdr:col>
      <xdr:colOff>101600</xdr:colOff>
      <xdr:row>96</xdr:row>
      <xdr:rowOff>158172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81356</xdr:rowOff>
    </xdr:from>
    <xdr:to>
      <xdr:col>36</xdr:col>
      <xdr:colOff>165100</xdr:colOff>
      <xdr:row>97</xdr:row>
      <xdr:rowOff>11506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2633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74631</xdr:rowOff>
    </xdr:from>
    <xdr:to>
      <xdr:col>55</xdr:col>
      <xdr:colOff>50800</xdr:colOff>
      <xdr:row>97</xdr:row>
      <xdr:rowOff>4781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53058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107931</xdr:rowOff>
    </xdr:from>
    <xdr:to>
      <xdr:col>50</xdr:col>
      <xdr:colOff>165100</xdr:colOff>
      <xdr:row>97</xdr:row>
      <xdr:rowOff>38081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29208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108769</xdr:rowOff>
    </xdr:from>
    <xdr:to>
      <xdr:col>46</xdr:col>
      <xdr:colOff>38100</xdr:colOff>
      <xdr:row>96</xdr:row>
      <xdr:rowOff>38919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30046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142678</xdr:rowOff>
    </xdr:from>
    <xdr:to>
      <xdr:col>41</xdr:col>
      <xdr:colOff>101600</xdr:colOff>
      <xdr:row>97</xdr:row>
      <xdr:rowOff>72828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63955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79508</xdr:rowOff>
    </xdr:from>
    <xdr:to>
      <xdr:col>36</xdr:col>
      <xdr:colOff>165100</xdr:colOff>
      <xdr:row>97</xdr:row>
      <xdr:rowOff>9658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26185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2845</xdr:rowOff>
    </xdr:from>
    <xdr:to>
      <xdr:col>85</xdr:col>
      <xdr:colOff>127000</xdr:colOff>
      <xdr:row>36</xdr:row>
      <xdr:rowOff>77064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75045"/>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38926</xdr:rowOff>
    </xdr:from>
    <xdr:to>
      <xdr:col>81</xdr:col>
      <xdr:colOff>50800</xdr:colOff>
      <xdr:row>36</xdr:row>
      <xdr:rowOff>77064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11126"/>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38926</xdr:rowOff>
    </xdr:from>
    <xdr:to>
      <xdr:col>76</xdr:col>
      <xdr:colOff>114300</xdr:colOff>
      <xdr:row>36</xdr:row>
      <xdr:rowOff>112382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11126"/>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112382</xdr:rowOff>
    </xdr:from>
    <xdr:to>
      <xdr:col>71</xdr:col>
      <xdr:colOff>177800</xdr:colOff>
      <xdr:row>36</xdr:row>
      <xdr:rowOff>130899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458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162814</xdr:rowOff>
    </xdr:from>
    <xdr:to>
      <xdr:col>72</xdr:col>
      <xdr:colOff>38100</xdr:colOff>
      <xdr:row>36</xdr:row>
      <xdr:rowOff>92964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109491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108712</xdr:rowOff>
    </xdr:from>
    <xdr:to>
      <xdr:col>67</xdr:col>
      <xdr:colOff>101600</xdr:colOff>
      <xdr:row>37</xdr:row>
      <xdr:rowOff>38862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29989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123495</xdr:rowOff>
    </xdr:from>
    <xdr:to>
      <xdr:col>85</xdr:col>
      <xdr:colOff>177800</xdr:colOff>
      <xdr:row>36</xdr:row>
      <xdr:rowOff>53645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146372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26264</xdr:rowOff>
    </xdr:from>
    <xdr:to>
      <xdr:col>81</xdr:col>
      <xdr:colOff>101600</xdr:colOff>
      <xdr:row>36</xdr:row>
      <xdr:rowOff>127864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159576</xdr:rowOff>
    </xdr:from>
    <xdr:to>
      <xdr:col>76</xdr:col>
      <xdr:colOff>165100</xdr:colOff>
      <xdr:row>36</xdr:row>
      <xdr:rowOff>89726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106253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61582</xdr:rowOff>
    </xdr:from>
    <xdr:to>
      <xdr:col>72</xdr:col>
      <xdr:colOff>38100</xdr:colOff>
      <xdr:row>36</xdr:row>
      <xdr:rowOff>163182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154309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80099</xdr:rowOff>
    </xdr:from>
    <xdr:to>
      <xdr:col>67</xdr:col>
      <xdr:colOff>101600</xdr:colOff>
      <xdr:row>37</xdr:row>
      <xdr:rowOff>10249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26776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112820</xdr:rowOff>
    </xdr:from>
    <xdr:to>
      <xdr:col>85</xdr:col>
      <xdr:colOff>127000</xdr:colOff>
      <xdr:row>54</xdr:row>
      <xdr:rowOff>171418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71120"/>
          <a:ext cx="8382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171418</xdr:rowOff>
    </xdr:from>
    <xdr:to>
      <xdr:col>81</xdr:col>
      <xdr:colOff>50800</xdr:colOff>
      <xdr:row>55</xdr:row>
      <xdr:rowOff>106038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29718"/>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38754</xdr:rowOff>
    </xdr:from>
    <xdr:to>
      <xdr:col>76</xdr:col>
      <xdr:colOff>114300</xdr:colOff>
      <xdr:row>55</xdr:row>
      <xdr:rowOff>106038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68504"/>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10275</xdr:rowOff>
    </xdr:from>
    <xdr:to>
      <xdr:col>71</xdr:col>
      <xdr:colOff>177800</xdr:colOff>
      <xdr:row>55</xdr:row>
      <xdr:rowOff>38754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40025"/>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32760</xdr:rowOff>
    </xdr:from>
    <xdr:to>
      <xdr:col>72</xdr:col>
      <xdr:colOff>38100</xdr:colOff>
      <xdr:row>56</xdr:row>
      <xdr:rowOff>134360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125487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33045</xdr:rowOff>
    </xdr:from>
    <xdr:to>
      <xdr:col>67</xdr:col>
      <xdr:colOff>101600</xdr:colOff>
      <xdr:row>56</xdr:row>
      <xdr:rowOff>134645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62020</xdr:rowOff>
    </xdr:from>
    <xdr:to>
      <xdr:col>85</xdr:col>
      <xdr:colOff>177800</xdr:colOff>
      <xdr:row>54</xdr:row>
      <xdr:rowOff>163620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84897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120618</xdr:rowOff>
    </xdr:from>
    <xdr:to>
      <xdr:col>81</xdr:col>
      <xdr:colOff>101600</xdr:colOff>
      <xdr:row>55</xdr:row>
      <xdr:rowOff>50768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67295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55238</xdr:rowOff>
    </xdr:from>
    <xdr:to>
      <xdr:col>76</xdr:col>
      <xdr:colOff>165100</xdr:colOff>
      <xdr:row>55</xdr:row>
      <xdr:rowOff>156838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159404</xdr:rowOff>
    </xdr:from>
    <xdr:to>
      <xdr:col>72</xdr:col>
      <xdr:colOff>38100</xdr:colOff>
      <xdr:row>55</xdr:row>
      <xdr:rowOff>89554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106081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130925</xdr:rowOff>
    </xdr:from>
    <xdr:to>
      <xdr:col>67</xdr:col>
      <xdr:colOff>101600</xdr:colOff>
      <xdr:row>55</xdr:row>
      <xdr:rowOff>61075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77602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150121</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23221"/>
          <a:ext cx="889000" cy="6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44056</xdr:rowOff>
    </xdr:from>
    <xdr:to>
      <xdr:col>72</xdr:col>
      <xdr:colOff>38100</xdr:colOff>
      <xdr:row>78</xdr:row>
      <xdr:rowOff>145656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162183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96520</xdr:rowOff>
    </xdr:from>
    <xdr:to>
      <xdr:col>67</xdr:col>
      <xdr:colOff>101600</xdr:colOff>
      <xdr:row>79</xdr:row>
      <xdr:rowOff>26670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43197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99321</xdr:rowOff>
    </xdr:from>
    <xdr:to>
      <xdr:col>67</xdr:col>
      <xdr:colOff>101600</xdr:colOff>
      <xdr:row>79</xdr:row>
      <xdr:rowOff>29471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20598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43687</xdr:rowOff>
    </xdr:from>
    <xdr:to>
      <xdr:col>85</xdr:col>
      <xdr:colOff>127000</xdr:colOff>
      <xdr:row>95</xdr:row>
      <xdr:rowOff>71039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331437"/>
          <a:ext cx="838200" cy="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36455</xdr:rowOff>
    </xdr:from>
    <xdr:to>
      <xdr:col>81</xdr:col>
      <xdr:colOff>50800</xdr:colOff>
      <xdr:row>95</xdr:row>
      <xdr:rowOff>43687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324205"/>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36455</xdr:rowOff>
    </xdr:from>
    <xdr:to>
      <xdr:col>76</xdr:col>
      <xdr:colOff>114300</xdr:colOff>
      <xdr:row>95</xdr:row>
      <xdr:rowOff>96887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24205"/>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96887</xdr:rowOff>
    </xdr:from>
    <xdr:to>
      <xdr:col>71</xdr:col>
      <xdr:colOff>177800</xdr:colOff>
      <xdr:row>96</xdr:row>
      <xdr:rowOff>46856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384637"/>
          <a:ext cx="889000" cy="1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3158</xdr:rowOff>
    </xdr:from>
    <xdr:to>
      <xdr:col>72</xdr:col>
      <xdr:colOff>38100</xdr:colOff>
      <xdr:row>97</xdr:row>
      <xdr:rowOff>104758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20157</xdr:rowOff>
    </xdr:from>
    <xdr:to>
      <xdr:col>67</xdr:col>
      <xdr:colOff>101600</xdr:colOff>
      <xdr:row>97</xdr:row>
      <xdr:rowOff>121757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20239</xdr:rowOff>
    </xdr:from>
    <xdr:to>
      <xdr:col>85</xdr:col>
      <xdr:colOff>177800</xdr:colOff>
      <xdr:row>95</xdr:row>
      <xdr:rowOff>121839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170116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164337</xdr:rowOff>
    </xdr:from>
    <xdr:to>
      <xdr:col>81</xdr:col>
      <xdr:colOff>101600</xdr:colOff>
      <xdr:row>95</xdr:row>
      <xdr:rowOff>94487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111014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0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157105</xdr:rowOff>
    </xdr:from>
    <xdr:to>
      <xdr:col>76</xdr:col>
      <xdr:colOff>165100</xdr:colOff>
      <xdr:row>95</xdr:row>
      <xdr:rowOff>87255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103782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0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46087</xdr:rowOff>
    </xdr:from>
    <xdr:to>
      <xdr:col>72</xdr:col>
      <xdr:colOff>38100</xdr:colOff>
      <xdr:row>95</xdr:row>
      <xdr:rowOff>147687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164214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167506</xdr:rowOff>
    </xdr:from>
    <xdr:to>
      <xdr:col>67</xdr:col>
      <xdr:colOff>101600</xdr:colOff>
      <xdr:row>96</xdr:row>
      <xdr:rowOff>97656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114183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18085</xdr:rowOff>
    </xdr:from>
    <xdr:to>
      <xdr:col>116</xdr:col>
      <xdr:colOff>63500</xdr:colOff>
      <xdr:row>38</xdr:row>
      <xdr:rowOff>18256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3318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18085</xdr:rowOff>
    </xdr:from>
    <xdr:to>
      <xdr:col>111</xdr:col>
      <xdr:colOff>177800</xdr:colOff>
      <xdr:row>38</xdr:row>
      <xdr:rowOff>18142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53318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18142</xdr:rowOff>
    </xdr:from>
    <xdr:to>
      <xdr:col>107</xdr:col>
      <xdr:colOff>50800</xdr:colOff>
      <xdr:row>38</xdr:row>
      <xdr:rowOff>20028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3324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20028</xdr:rowOff>
    </xdr:from>
    <xdr:to>
      <xdr:col>102</xdr:col>
      <xdr:colOff>114300</xdr:colOff>
      <xdr:row>38</xdr:row>
      <xdr:rowOff>20142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3512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143935</xdr:rowOff>
    </xdr:from>
    <xdr:to>
      <xdr:col>102</xdr:col>
      <xdr:colOff>165100</xdr:colOff>
      <xdr:row>38</xdr:row>
      <xdr:rowOff>74085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65212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5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144164</xdr:rowOff>
    </xdr:from>
    <xdr:to>
      <xdr:col>98</xdr:col>
      <xdr:colOff>38100</xdr:colOff>
      <xdr:row>38</xdr:row>
      <xdr:rowOff>74314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65441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580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138906</xdr:rowOff>
    </xdr:from>
    <xdr:to>
      <xdr:col>116</xdr:col>
      <xdr:colOff>114300</xdr:colOff>
      <xdr:row>38</xdr:row>
      <xdr:rowOff>69056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138735</xdr:rowOff>
    </xdr:from>
    <xdr:to>
      <xdr:col>112</xdr:col>
      <xdr:colOff>38100</xdr:colOff>
      <xdr:row>38</xdr:row>
      <xdr:rowOff>68885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60012</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4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138792</xdr:rowOff>
    </xdr:from>
    <xdr:to>
      <xdr:col>107</xdr:col>
      <xdr:colOff>101600</xdr:colOff>
      <xdr:row>38</xdr:row>
      <xdr:rowOff>68942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60069</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57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140678</xdr:rowOff>
    </xdr:from>
    <xdr:to>
      <xdr:col>102</xdr:col>
      <xdr:colOff>165100</xdr:colOff>
      <xdr:row>38</xdr:row>
      <xdr:rowOff>70828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87355</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25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140792</xdr:rowOff>
    </xdr:from>
    <xdr:to>
      <xdr:col>98</xdr:col>
      <xdr:colOff>38100</xdr:colOff>
      <xdr:row>38</xdr:row>
      <xdr:rowOff>70942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87469</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259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消防費が住民一人当たり</a:t>
          </a:r>
          <a:r>
            <a:rPr kumimoji="1" lang="en-US" altLang="ja-JP" sz="1300">
              <a:latin typeface="ＭＳ Ｐゴシック" panose="020B0600070205080204" pitchFamily="50" charset="-128"/>
              <a:ea typeface="ＭＳ Ｐゴシック" panose="020B0600070205080204" pitchFamily="50" charset="-128"/>
            </a:rPr>
            <a:t>24,592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1,948</a:t>
          </a:r>
          <a:r>
            <a:rPr kumimoji="1" lang="ja-JP" altLang="en-US" sz="1300">
              <a:latin typeface="ＭＳ Ｐゴシック" panose="020B0600070205080204" pitchFamily="50" charset="-128"/>
              <a:ea typeface="ＭＳ Ｐゴシック" panose="020B0600070205080204" pitchFamily="50" charset="-128"/>
            </a:rPr>
            <a:t>円増加している。防災行政無線施設管理事業の増が主な要因である。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衛生費が住民一人当たり</a:t>
          </a:r>
          <a:r>
            <a:rPr kumimoji="1" lang="en-US" altLang="ja-JP" sz="1300">
              <a:latin typeface="ＭＳ Ｐゴシック" panose="020B0600070205080204" pitchFamily="50" charset="-128"/>
              <a:ea typeface="ＭＳ Ｐゴシック" panose="020B0600070205080204" pitchFamily="50" charset="-128"/>
            </a:rPr>
            <a:t>53,212</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6,381</a:t>
          </a:r>
          <a:r>
            <a:rPr kumimoji="1" lang="ja-JP" altLang="en-US" sz="1300">
              <a:latin typeface="ＭＳ Ｐゴシック" panose="020B0600070205080204" pitchFamily="50" charset="-128"/>
              <a:ea typeface="ＭＳ Ｐゴシック" panose="020B0600070205080204" pitchFamily="50" charset="-128"/>
            </a:rPr>
            <a:t>円減少している。病院会計への繰出金が減となったことが主な要因である。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81,411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3,076</a:t>
          </a:r>
          <a:r>
            <a:rPr kumimoji="1" lang="ja-JP" altLang="en-US" sz="1300">
              <a:latin typeface="ＭＳ Ｐゴシック" panose="020B0600070205080204" pitchFamily="50" charset="-128"/>
              <a:ea typeface="ＭＳ Ｐゴシック" panose="020B0600070205080204" pitchFamily="50" charset="-128"/>
            </a:rPr>
            <a:t>円増加している。豊中地区新設小学校建設事業の増が主な要因である。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令和元年度から収支の均衡を図る為に多額の財政調整基金を取り崩しているため、実質単年度収支は赤字となっている。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それに伴い、財政調整基金残高は減少しており、令和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25.89%</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すべての会計で実質収支（資金不足・剰余額）については黒字を保っている。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年度において経営強化プランを策定したが、病床利用率等が想定を下回っているため、今後の財政運営について注視していく。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元利償還金</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年度から据置期間を設定したことや、一部地方債の償還が終了したことで、令和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年度元利償還金は</a:t>
          </a:r>
          <a:r>
            <a:rPr kumimoji="1" lang="en-US" altLang="ja-JP" sz="1400" baseline="0">
              <a:latin typeface="ＭＳ ゴシック" pitchFamily="49" charset="-128"/>
              <a:ea typeface="ＭＳ ゴシック" pitchFamily="49" charset="-128"/>
            </a:rPr>
            <a:t>158</a:t>
          </a:r>
          <a:r>
            <a:rPr kumimoji="1" lang="ja-JP" altLang="en-US" sz="1400" baseline="0">
              <a:latin typeface="ＭＳ ゴシック" pitchFamily="49" charset="-128"/>
              <a:ea typeface="ＭＳ ゴシック" pitchFamily="49" charset="-128"/>
            </a:rPr>
            <a:t>百万円減少した。</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償還終了により</a:t>
          </a:r>
          <a:r>
            <a:rPr kumimoji="1" lang="en-US" altLang="ja-JP" sz="1400">
              <a:latin typeface="ＭＳ ゴシック" pitchFamily="49" charset="-128"/>
              <a:ea typeface="ＭＳ ゴシック" pitchFamily="49" charset="-128"/>
            </a:rPr>
            <a:t>1,391</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三豊市新総合計画に基づき、対象事業を十分に検討し計画的に地方債を発行する。発行に当たっては合併特例債等の交付税措置のある有利な起債に限る。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臨時財政対策債の償還費の減により</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財政調整基金及び教育施設整備基金の取崩しにより充当可能基金残高が減少した。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合併特例債の発行期限である令和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年度までに、基金の総額は減少する見込であり、特に財政調整基金の減少が大きいため市全体の事業を見直し、標準財政規模の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三豊市合併振興基金：合併特例債を財源として、市民の連帯の強化及び地域振興を図る。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三豊市公共施設整備基金：市の公共施設を保全し、その機能の整備促進と円滑な財政運営を図る。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ふるさと三豊応援基金：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三豊市合併振興基金：令和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年度以降に元利償還分を取り崩していく予定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三豊市公共施設整備基金：公共施設の再配置等整備に係る事業に充当するため取り崩していく予定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その他：財政歳出に備えるため積立を行いながら、公共施設の改修等に係る事業充当分を取り崩す予定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様々な事業の実施、物価高騰等により歳出額が増額しており、財政調整基金の取崩額が増加している。事業の見直し等を行い標準財政規模の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億円を目安に残高を維持していく。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普通交付税再算定における臨時財政対策債償還基金費を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年度は臨時財政対策債償還基金費分を含めた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年度普通交付税再算定における臨時財政対策債償還基金費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年度当初予算においては、利子分以外の積立は行わず、臨時財政対策債償還基金費を含めた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36180452</v>
      </c>
      <c r="BO4" s="449"/>
      <c r="BP4" s="449"/>
      <c r="BQ4" s="449"/>
      <c r="BR4" s="449"/>
      <c r="BS4" s="449"/>
      <c r="BT4" s="449"/>
      <c r="BU4" s="450"/>
      <c r="BV4" s="448">
        <v>36230781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1.7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34868127</v>
      </c>
      <c r="BO5" s="420"/>
      <c r="BP5" s="420"/>
      <c r="BQ5" s="420"/>
      <c r="BR5" s="420"/>
      <c r="BS5" s="420"/>
      <c r="BT5" s="420"/>
      <c r="BU5" s="421"/>
      <c r="BV5" s="419">
        <v>35658819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98.2</v>
      </c>
      <c r="CU5" s="417"/>
      <c r="CV5" s="417"/>
      <c r="CW5" s="417"/>
      <c r="CX5" s="417"/>
      <c r="CY5" s="417"/>
      <c r="CZ5" s="417"/>
      <c r="DA5" s="418"/>
      <c r="DB5" s="416">
        <v>98.4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1312325</v>
      </c>
      <c r="BO6" s="420"/>
      <c r="BP6" s="420"/>
      <c r="BQ6" s="420"/>
      <c r="BR6" s="420"/>
      <c r="BS6" s="420"/>
      <c r="BT6" s="420"/>
      <c r="BU6" s="421"/>
      <c r="BV6" s="419">
        <v>571962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98.8</v>
      </c>
      <c r="CU6" s="563"/>
      <c r="CV6" s="563"/>
      <c r="CW6" s="563"/>
      <c r="CX6" s="563"/>
      <c r="CY6" s="563"/>
      <c r="CZ6" s="563"/>
      <c r="DA6" s="564"/>
      <c r="DB6" s="562">
        <v>99.8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176618</v>
      </c>
      <c r="BO7" s="420"/>
      <c r="BP7" s="420"/>
      <c r="BQ7" s="420"/>
      <c r="BR7" s="420"/>
      <c r="BS7" s="420"/>
      <c r="BT7" s="420"/>
      <c r="BU7" s="421"/>
      <c r="BV7" s="419">
        <v>222548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20482350</v>
      </c>
      <c r="CU7" s="420"/>
      <c r="CV7" s="420"/>
      <c r="CW7" s="420"/>
      <c r="CX7" s="420"/>
      <c r="CY7" s="420"/>
      <c r="CZ7" s="420"/>
      <c r="DA7" s="421"/>
      <c r="DB7" s="419">
        <v>20575831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1135707</v>
      </c>
      <c r="BO8" s="420"/>
      <c r="BP8" s="420"/>
      <c r="BQ8" s="420"/>
      <c r="BR8" s="420"/>
      <c r="BS8" s="420"/>
      <c r="BT8" s="420"/>
      <c r="BU8" s="421"/>
      <c r="BV8" s="419">
        <v>349414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61857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786293</v>
      </c>
      <c r="BO9" s="420"/>
      <c r="BP9" s="420"/>
      <c r="BQ9" s="420"/>
      <c r="BR9" s="420"/>
      <c r="BS9" s="420"/>
      <c r="BT9" s="420"/>
      <c r="BU9" s="421"/>
      <c r="BV9" s="419">
        <v>-573683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15.3</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65524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203260</v>
      </c>
      <c r="BO10" s="420"/>
      <c r="BP10" s="420"/>
      <c r="BQ10" s="420"/>
      <c r="BR10" s="420"/>
      <c r="BS10" s="420"/>
      <c r="BT10" s="420"/>
      <c r="BU10" s="421"/>
      <c r="BV10" s="419">
        <v>477709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61407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1168267</v>
      </c>
      <c r="BO12" s="420"/>
      <c r="BP12" s="420"/>
      <c r="BQ12" s="420"/>
      <c r="BR12" s="420"/>
      <c r="BS12" s="420"/>
      <c r="BT12" s="420"/>
      <c r="BU12" s="421"/>
      <c r="BV12" s="419">
        <v>1157369</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60169</v>
      </c>
      <c r="S13" s="507"/>
      <c r="T13" s="507"/>
      <c r="U13" s="507"/>
      <c r="V13" s="508"/>
      <c r="W13" s="509" t="s">
        <v>131</v>
      </c>
      <c r="X13" s="405"/>
      <c r="Y13" s="405"/>
      <c r="Z13" s="405"/>
      <c r="AA13" s="405"/>
      <c r="AB13" s="406"/>
      <c r="AC13" s="372">
        <v>3026</v>
      </c>
      <c r="AD13" s="373"/>
      <c r="AE13" s="373"/>
      <c r="AF13" s="373"/>
      <c r="AG13" s="374"/>
      <c r="AH13" s="372">
        <v>3756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-178714</v>
      </c>
      <c r="BO13" s="420"/>
      <c r="BP13" s="420"/>
      <c r="BQ13" s="420"/>
      <c r="BR13" s="420"/>
      <c r="BS13" s="420"/>
      <c r="BT13" s="420"/>
      <c r="BU13" s="421"/>
      <c r="BV13" s="419">
        <v>-1253343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62258</v>
      </c>
      <c r="S14" s="507"/>
      <c r="T14" s="507"/>
      <c r="U14" s="507"/>
      <c r="V14" s="508"/>
      <c r="W14" s="510"/>
      <c r="X14" s="408"/>
      <c r="Y14" s="408"/>
      <c r="Z14" s="408"/>
      <c r="AA14" s="408"/>
      <c r="AB14" s="409"/>
      <c r="AC14" s="499">
        <v>10.4</v>
      </c>
      <c r="AD14" s="500"/>
      <c r="AE14" s="500"/>
      <c r="AF14" s="500"/>
      <c r="AG14" s="501"/>
      <c r="AH14" s="499">
        <v>12.1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61190</v>
      </c>
      <c r="S15" s="507"/>
      <c r="T15" s="507"/>
      <c r="U15" s="507"/>
      <c r="V15" s="508"/>
      <c r="W15" s="509" t="s">
        <v>137</v>
      </c>
      <c r="X15" s="405"/>
      <c r="Y15" s="405"/>
      <c r="Z15" s="405"/>
      <c r="AA15" s="405"/>
      <c r="AB15" s="406"/>
      <c r="AC15" s="372">
        <v>9445</v>
      </c>
      <c r="AD15" s="373"/>
      <c r="AE15" s="373"/>
      <c r="AF15" s="373"/>
      <c r="AG15" s="374"/>
      <c r="AH15" s="372">
        <v>10089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7798367</v>
      </c>
      <c r="BO15" s="449"/>
      <c r="BP15" s="449"/>
      <c r="BQ15" s="449"/>
      <c r="BR15" s="449"/>
      <c r="BS15" s="449"/>
      <c r="BT15" s="449"/>
      <c r="BU15" s="450"/>
      <c r="BV15" s="448">
        <v>7761396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32.6</v>
      </c>
      <c r="AD16" s="500"/>
      <c r="AE16" s="500"/>
      <c r="AF16" s="500"/>
      <c r="AG16" s="501"/>
      <c r="AH16" s="499">
        <v>32.4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18352667</v>
      </c>
      <c r="BO16" s="420"/>
      <c r="BP16" s="420"/>
      <c r="BQ16" s="420"/>
      <c r="BR16" s="420"/>
      <c r="BS16" s="420"/>
      <c r="BT16" s="420"/>
      <c r="BU16" s="421"/>
      <c r="BV16" s="419">
        <v>18266233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16503</v>
      </c>
      <c r="AD17" s="373"/>
      <c r="AE17" s="373"/>
      <c r="AF17" s="373"/>
      <c r="AG17" s="374"/>
      <c r="AH17" s="372">
        <v>17317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9796551</v>
      </c>
      <c r="BO17" s="420"/>
      <c r="BP17" s="420"/>
      <c r="BQ17" s="420"/>
      <c r="BR17" s="420"/>
      <c r="BS17" s="420"/>
      <c r="BT17" s="420"/>
      <c r="BU17" s="421"/>
      <c r="BV17" s="419">
        <v>9782754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222.69</v>
      </c>
      <c r="M18" s="472"/>
      <c r="N18" s="472"/>
      <c r="O18" s="472"/>
      <c r="P18" s="472"/>
      <c r="Q18" s="472"/>
      <c r="R18" s="473"/>
      <c r="S18" s="473"/>
      <c r="T18" s="473"/>
      <c r="U18" s="473"/>
      <c r="V18" s="474"/>
      <c r="W18" s="490"/>
      <c r="X18" s="491"/>
      <c r="Y18" s="491"/>
      <c r="Z18" s="491"/>
      <c r="AA18" s="491"/>
      <c r="AB18" s="515"/>
      <c r="AC18" s="389">
        <v>57</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20400877</v>
      </c>
      <c r="BO18" s="420"/>
      <c r="BP18" s="420"/>
      <c r="BQ18" s="420"/>
      <c r="BR18" s="420"/>
      <c r="BS18" s="420"/>
      <c r="BT18" s="420"/>
      <c r="BU18" s="421"/>
      <c r="BV18" s="419">
        <v>20445640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278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25235327</v>
      </c>
      <c r="BO19" s="420"/>
      <c r="BP19" s="420"/>
      <c r="BQ19" s="420"/>
      <c r="BR19" s="420"/>
      <c r="BS19" s="420"/>
      <c r="BT19" s="420"/>
      <c r="BU19" s="421"/>
      <c r="BV19" s="419">
        <v>25368611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23083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30759203</v>
      </c>
      <c r="BO22" s="449"/>
      <c r="BP22" s="449"/>
      <c r="BQ22" s="449"/>
      <c r="BR22" s="449"/>
      <c r="BS22" s="449"/>
      <c r="BT22" s="449"/>
      <c r="BU22" s="450"/>
      <c r="BV22" s="448">
        <v>32149755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12331230</v>
      </c>
      <c r="BO23" s="420"/>
      <c r="BP23" s="420"/>
      <c r="BQ23" s="420"/>
      <c r="BR23" s="420"/>
      <c r="BS23" s="420"/>
      <c r="BT23" s="420"/>
      <c r="BU23" s="421"/>
      <c r="BV23" s="419">
        <v>13061928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9260</v>
      </c>
      <c r="R24" s="373"/>
      <c r="S24" s="373"/>
      <c r="T24" s="373"/>
      <c r="U24" s="373"/>
      <c r="V24" s="374"/>
      <c r="W24" s="462"/>
      <c r="X24" s="399"/>
      <c r="Y24" s="400"/>
      <c r="Z24" s="375" t="s">
        <v>162</v>
      </c>
      <c r="AA24" s="376"/>
      <c r="AB24" s="376"/>
      <c r="AC24" s="376"/>
      <c r="AD24" s="376"/>
      <c r="AE24" s="376"/>
      <c r="AF24" s="376"/>
      <c r="AG24" s="377"/>
      <c r="AH24" s="372">
        <v>513</v>
      </c>
      <c r="AI24" s="373"/>
      <c r="AJ24" s="373"/>
      <c r="AK24" s="373"/>
      <c r="AL24" s="374"/>
      <c r="AM24" s="372">
        <v>1552851</v>
      </c>
      <c r="AN24" s="373"/>
      <c r="AO24" s="373"/>
      <c r="AP24" s="373"/>
      <c r="AQ24" s="373"/>
      <c r="AR24" s="374"/>
      <c r="AS24" s="372">
        <v>3027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21030714</v>
      </c>
      <c r="BO24" s="420"/>
      <c r="BP24" s="420"/>
      <c r="BQ24" s="420"/>
      <c r="BR24" s="420"/>
      <c r="BS24" s="420"/>
      <c r="BT24" s="420"/>
      <c r="BU24" s="421"/>
      <c r="BV24" s="419">
        <v>21227421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7340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245712</v>
      </c>
      <c r="BO25" s="449"/>
      <c r="BP25" s="449"/>
      <c r="BQ25" s="449"/>
      <c r="BR25" s="449"/>
      <c r="BS25" s="449"/>
      <c r="BT25" s="449"/>
      <c r="BU25" s="450"/>
      <c r="BV25" s="448">
        <v>296274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6650</v>
      </c>
      <c r="R26" s="373"/>
      <c r="S26" s="373"/>
      <c r="T26" s="373"/>
      <c r="U26" s="373"/>
      <c r="V26" s="374"/>
      <c r="W26" s="462"/>
      <c r="X26" s="399"/>
      <c r="Y26" s="400"/>
      <c r="Z26" s="375" t="s">
        <v>168</v>
      </c>
      <c r="AA26" s="430"/>
      <c r="AB26" s="430"/>
      <c r="AC26" s="430"/>
      <c r="AD26" s="430"/>
      <c r="AE26" s="430"/>
      <c r="AF26" s="430"/>
      <c r="AG26" s="431"/>
      <c r="AH26" s="372">
        <v>37</v>
      </c>
      <c r="AI26" s="373"/>
      <c r="AJ26" s="373"/>
      <c r="AK26" s="373"/>
      <c r="AL26" s="374"/>
      <c r="AM26" s="372">
        <v>116106</v>
      </c>
      <c r="AN26" s="373"/>
      <c r="AO26" s="373"/>
      <c r="AP26" s="373"/>
      <c r="AQ26" s="373"/>
      <c r="AR26" s="374"/>
      <c r="AS26" s="372">
        <v>3138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40195</v>
      </c>
      <c r="BO26" s="420"/>
      <c r="BP26" s="420"/>
      <c r="BQ26" s="420"/>
      <c r="BR26" s="420"/>
      <c r="BS26" s="420"/>
      <c r="BT26" s="420"/>
      <c r="BU26" s="421"/>
      <c r="BV26" s="419">
        <v>41270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5040</v>
      </c>
      <c r="R27" s="373"/>
      <c r="S27" s="373"/>
      <c r="T27" s="373"/>
      <c r="U27" s="373"/>
      <c r="V27" s="374"/>
      <c r="W27" s="462"/>
      <c r="X27" s="399"/>
      <c r="Y27" s="400"/>
      <c r="Z27" s="375" t="s">
        <v>171</v>
      </c>
      <c r="AA27" s="376"/>
      <c r="AB27" s="376"/>
      <c r="AC27" s="376"/>
      <c r="AD27" s="376"/>
      <c r="AE27" s="376"/>
      <c r="AF27" s="376"/>
      <c r="AG27" s="377"/>
      <c r="AH27" s="372">
        <v>83</v>
      </c>
      <c r="AI27" s="373"/>
      <c r="AJ27" s="373"/>
      <c r="AK27" s="373"/>
      <c r="AL27" s="374"/>
      <c r="AM27" s="372">
        <v>244352</v>
      </c>
      <c r="AN27" s="373"/>
      <c r="AO27" s="373"/>
      <c r="AP27" s="373"/>
      <c r="AQ27" s="373"/>
      <c r="AR27" s="374"/>
      <c r="AS27" s="372">
        <v>2944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1118724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5303030</v>
      </c>
      <c r="BO28" s="449"/>
      <c r="BP28" s="449"/>
      <c r="BQ28" s="449"/>
      <c r="BR28" s="449"/>
      <c r="BS28" s="449"/>
      <c r="BT28" s="449"/>
      <c r="BU28" s="450"/>
      <c r="BV28" s="448">
        <v>6268037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4070</v>
      </c>
      <c r="R29" s="373"/>
      <c r="S29" s="373"/>
      <c r="T29" s="373"/>
      <c r="U29" s="373"/>
      <c r="V29" s="374"/>
      <c r="W29" s="463"/>
      <c r="X29" s="464"/>
      <c r="Y29" s="465"/>
      <c r="Z29" s="375" t="s">
        <v>177</v>
      </c>
      <c r="AA29" s="376"/>
      <c r="AB29" s="376"/>
      <c r="AC29" s="376"/>
      <c r="AD29" s="376"/>
      <c r="AE29" s="376"/>
      <c r="AF29" s="376"/>
      <c r="AG29" s="377"/>
      <c r="AH29" s="372">
        <v>596</v>
      </c>
      <c r="AI29" s="373"/>
      <c r="AJ29" s="373"/>
      <c r="AK29" s="373"/>
      <c r="AL29" s="374"/>
      <c r="AM29" s="372">
        <v>1797203</v>
      </c>
      <c r="AN29" s="373"/>
      <c r="AO29" s="373"/>
      <c r="AP29" s="373"/>
      <c r="AQ29" s="373"/>
      <c r="AR29" s="374"/>
      <c r="AS29" s="372">
        <v>3015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3204784</v>
      </c>
      <c r="BO29" s="420"/>
      <c r="BP29" s="420"/>
      <c r="BQ29" s="420"/>
      <c r="BR29" s="420"/>
      <c r="BS29" s="420"/>
      <c r="BT29" s="420"/>
      <c r="BU29" s="421"/>
      <c r="BV29" s="419">
        <v>3103525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10019830</v>
      </c>
      <c r="BO30" s="454"/>
      <c r="BP30" s="454"/>
      <c r="BQ30" s="454"/>
      <c r="BR30" s="454"/>
      <c r="BS30" s="454"/>
      <c r="BT30" s="454"/>
      <c r="BU30" s="455"/>
      <c r="BV30" s="453">
        <v>9927638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病院事業会計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三観広域行政組合（一般会計）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株式会社たからだの里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国道用地先行取得事業特別会計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国民健康保険診療所事業特別会計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浄化槽整備推進事業特別会計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三観広域行政組合（電算センター特別会計）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港湾整備事業特別会計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三豊総合病院企業団（病院事業会計）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三豊総合病院企業団（保健福祉事業会計）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三豊総合病院企業団（介護老人保健施設事業会計）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香川県三豊市観音寺市学校組合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香川県中部ボートレース事業組合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香川県市町総合事務組合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香川県後期高齢者医療広域連合（一般会計）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香川県後期高齢者医療広域連合（後期高齢者医療事業）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oFwC5IXDVkJAzAPpZcFY4+4DoriOhYfbv4gEhWyhL8TUk1Q0TB2xmclBIXpl9Mcfs46/rLkcfG3ZWiE56pClw==" saltValue="D5CBo6RvfUt3Sf/Q5g0K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D1" workbookViewId="0">
      <selection activeCell="D1" sqref="D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7825620</v>
      </c>
      <c r="S5" s="677"/>
      <c r="T5" s="677"/>
      <c r="U5" s="677"/>
      <c r="V5" s="677"/>
      <c r="W5" s="677"/>
      <c r="X5" s="677"/>
      <c r="Y5" s="702"/>
      <c r="Z5" s="715">
        <v>21.6</v>
      </c>
      <c r="AA5" s="715"/>
      <c r="AB5" s="715"/>
      <c r="AC5" s="715"/>
      <c r="AD5" s="716">
        <v>7825620</v>
      </c>
      <c r="AE5" s="716"/>
      <c r="AF5" s="716"/>
      <c r="AG5" s="716"/>
      <c r="AH5" s="716"/>
      <c r="AI5" s="716"/>
      <c r="AJ5" s="716"/>
      <c r="AK5" s="716"/>
      <c r="AL5" s="703">
        <v>37.9</v>
      </c>
      <c r="AM5" s="685"/>
      <c r="AN5" s="685"/>
      <c r="AO5" s="704"/>
      <c r="AP5" s="679" t="s">
        <v>216</v>
      </c>
      <c r="AQ5" s="680"/>
      <c r="AR5" s="680"/>
      <c r="AS5" s="680"/>
      <c r="AT5" s="680"/>
      <c r="AU5" s="680"/>
      <c r="AV5" s="680"/>
      <c r="AW5" s="680"/>
      <c r="AX5" s="680"/>
      <c r="AY5" s="680"/>
      <c r="AZ5" s="680"/>
      <c r="BA5" s="680"/>
      <c r="BB5" s="680"/>
      <c r="BC5" s="680"/>
      <c r="BD5" s="680"/>
      <c r="BE5" s="680"/>
      <c r="BF5" s="681"/>
      <c r="BG5" s="621">
        <v>7825360</v>
      </c>
      <c r="BH5" s="622"/>
      <c r="BI5" s="622"/>
      <c r="BJ5" s="622"/>
      <c r="BK5" s="622"/>
      <c r="BL5" s="622"/>
      <c r="BM5" s="622"/>
      <c r="BN5" s="623"/>
      <c r="BO5" s="659">
        <v>100</v>
      </c>
      <c r="BP5" s="659"/>
      <c r="BQ5" s="659"/>
      <c r="BR5" s="659"/>
      <c r="BS5" s="660">
        <v>142713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320172</v>
      </c>
      <c r="S6" s="622"/>
      <c r="T6" s="622"/>
      <c r="U6" s="622"/>
      <c r="V6" s="622"/>
      <c r="W6" s="622"/>
      <c r="X6" s="622"/>
      <c r="Y6" s="623"/>
      <c r="Z6" s="659">
        <v>0.9</v>
      </c>
      <c r="AA6" s="659"/>
      <c r="AB6" s="659"/>
      <c r="AC6" s="659"/>
      <c r="AD6" s="660">
        <v>320172</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7825360</v>
      </c>
      <c r="BH6" s="622"/>
      <c r="BI6" s="622"/>
      <c r="BJ6" s="622"/>
      <c r="BK6" s="622"/>
      <c r="BL6" s="622"/>
      <c r="BM6" s="622"/>
      <c r="BN6" s="623"/>
      <c r="BO6" s="659">
        <v>100</v>
      </c>
      <c r="BP6" s="659"/>
      <c r="BQ6" s="659"/>
      <c r="BR6" s="659"/>
      <c r="BS6" s="660">
        <v>142713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268045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268045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3959</v>
      </c>
      <c r="S7" s="622"/>
      <c r="T7" s="622"/>
      <c r="U7" s="622"/>
      <c r="V7" s="622"/>
      <c r="W7" s="622"/>
      <c r="X7" s="622"/>
      <c r="Y7" s="623"/>
      <c r="Z7" s="659">
        <v>0</v>
      </c>
      <c r="AA7" s="659"/>
      <c r="AB7" s="659"/>
      <c r="AC7" s="659"/>
      <c r="AD7" s="660">
        <v>3959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3391082</v>
      </c>
      <c r="BH7" s="622"/>
      <c r="BI7" s="622"/>
      <c r="BJ7" s="622"/>
      <c r="BK7" s="622"/>
      <c r="BL7" s="622"/>
      <c r="BM7" s="622"/>
      <c r="BN7" s="623"/>
      <c r="BO7" s="659">
        <v>43.3</v>
      </c>
      <c r="BP7" s="659"/>
      <c r="BQ7" s="659"/>
      <c r="BR7" s="659"/>
      <c r="BS7" s="660">
        <v>142713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5371284</v>
      </c>
      <c r="CS7" s="622"/>
      <c r="CT7" s="622"/>
      <c r="CU7" s="622"/>
      <c r="CV7" s="622"/>
      <c r="CW7" s="622"/>
      <c r="CX7" s="622"/>
      <c r="CY7" s="623"/>
      <c r="CZ7" s="659">
        <v>15.4</v>
      </c>
      <c r="DA7" s="659"/>
      <c r="DB7" s="659"/>
      <c r="DC7" s="659"/>
      <c r="DD7" s="627">
        <v>466261</v>
      </c>
      <c r="DE7" s="622"/>
      <c r="DF7" s="622"/>
      <c r="DG7" s="622"/>
      <c r="DH7" s="622"/>
      <c r="DI7" s="622"/>
      <c r="DJ7" s="622"/>
      <c r="DK7" s="622"/>
      <c r="DL7" s="622"/>
      <c r="DM7" s="622"/>
      <c r="DN7" s="622"/>
      <c r="DO7" s="622"/>
      <c r="DP7" s="623"/>
      <c r="DQ7" s="627">
        <v>3249065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59513</v>
      </c>
      <c r="S8" s="622"/>
      <c r="T8" s="622"/>
      <c r="U8" s="622"/>
      <c r="V8" s="622"/>
      <c r="W8" s="622"/>
      <c r="X8" s="622"/>
      <c r="Y8" s="623"/>
      <c r="Z8" s="659">
        <v>0.2</v>
      </c>
      <c r="AA8" s="659"/>
      <c r="AB8" s="659"/>
      <c r="AC8" s="659"/>
      <c r="AD8" s="660">
        <v>59513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111892</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11023518</v>
      </c>
      <c r="CS8" s="622"/>
      <c r="CT8" s="622"/>
      <c r="CU8" s="622"/>
      <c r="CV8" s="622"/>
      <c r="CW8" s="622"/>
      <c r="CX8" s="622"/>
      <c r="CY8" s="623"/>
      <c r="CZ8" s="659">
        <v>31.6</v>
      </c>
      <c r="DA8" s="659"/>
      <c r="DB8" s="659"/>
      <c r="DC8" s="659"/>
      <c r="DD8" s="627">
        <v>160915</v>
      </c>
      <c r="DE8" s="622"/>
      <c r="DF8" s="622"/>
      <c r="DG8" s="622"/>
      <c r="DH8" s="622"/>
      <c r="DI8" s="622"/>
      <c r="DJ8" s="622"/>
      <c r="DK8" s="622"/>
      <c r="DL8" s="622"/>
      <c r="DM8" s="622"/>
      <c r="DN8" s="622"/>
      <c r="DO8" s="622"/>
      <c r="DP8" s="623"/>
      <c r="DQ8" s="627">
        <v>7009093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59430</v>
      </c>
      <c r="S9" s="622"/>
      <c r="T9" s="622"/>
      <c r="U9" s="622"/>
      <c r="V9" s="622"/>
      <c r="W9" s="622"/>
      <c r="X9" s="622"/>
      <c r="Y9" s="623"/>
      <c r="Z9" s="659">
        <v>0.2</v>
      </c>
      <c r="AA9" s="659"/>
      <c r="AB9" s="659"/>
      <c r="AC9" s="659"/>
      <c r="AD9" s="660">
        <v>59430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2617205</v>
      </c>
      <c r="BH9" s="622"/>
      <c r="BI9" s="622"/>
      <c r="BJ9" s="622"/>
      <c r="BK9" s="622"/>
      <c r="BL9" s="622"/>
      <c r="BM9" s="622"/>
      <c r="BN9" s="623"/>
      <c r="BO9" s="659">
        <v>33.4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3267604</v>
      </c>
      <c r="CS9" s="622"/>
      <c r="CT9" s="622"/>
      <c r="CU9" s="622"/>
      <c r="CV9" s="622"/>
      <c r="CW9" s="622"/>
      <c r="CX9" s="622"/>
      <c r="CY9" s="623"/>
      <c r="CZ9" s="659">
        <v>9.4</v>
      </c>
      <c r="DA9" s="659"/>
      <c r="DB9" s="659"/>
      <c r="DC9" s="659"/>
      <c r="DD9" s="627">
        <v>128603</v>
      </c>
      <c r="DE9" s="622"/>
      <c r="DF9" s="622"/>
      <c r="DG9" s="622"/>
      <c r="DH9" s="622"/>
      <c r="DI9" s="622"/>
      <c r="DJ9" s="622"/>
      <c r="DK9" s="622"/>
      <c r="DL9" s="622"/>
      <c r="DM9" s="622"/>
      <c r="DN9" s="622"/>
      <c r="DO9" s="622"/>
      <c r="DP9" s="623"/>
      <c r="DQ9" s="627">
        <v>2423138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162697</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15272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272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1527142</v>
      </c>
      <c r="S11" s="622"/>
      <c r="T11" s="622"/>
      <c r="U11" s="622"/>
      <c r="V11" s="622"/>
      <c r="W11" s="622"/>
      <c r="X11" s="622"/>
      <c r="Y11" s="623"/>
      <c r="Z11" s="624">
        <v>4.2</v>
      </c>
      <c r="AA11" s="625"/>
      <c r="AB11" s="625"/>
      <c r="AC11" s="626"/>
      <c r="AD11" s="627">
        <v>1527142</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499288</v>
      </c>
      <c r="BH11" s="622"/>
      <c r="BI11" s="622"/>
      <c r="BJ11" s="622"/>
      <c r="BK11" s="622"/>
      <c r="BL11" s="622"/>
      <c r="BM11" s="622"/>
      <c r="BN11" s="623"/>
      <c r="BO11" s="659">
        <v>6.4</v>
      </c>
      <c r="BP11" s="659"/>
      <c r="BQ11" s="659"/>
      <c r="BR11" s="659"/>
      <c r="BS11" s="660">
        <v>142713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1473425</v>
      </c>
      <c r="CS11" s="622"/>
      <c r="CT11" s="622"/>
      <c r="CU11" s="622"/>
      <c r="CV11" s="622"/>
      <c r="CW11" s="622"/>
      <c r="CX11" s="622"/>
      <c r="CY11" s="623"/>
      <c r="CZ11" s="659">
        <v>4.2</v>
      </c>
      <c r="DA11" s="659"/>
      <c r="DB11" s="659"/>
      <c r="DC11" s="659"/>
      <c r="DD11" s="627">
        <v>477097</v>
      </c>
      <c r="DE11" s="622"/>
      <c r="DF11" s="622"/>
      <c r="DG11" s="622"/>
      <c r="DH11" s="622"/>
      <c r="DI11" s="622"/>
      <c r="DJ11" s="622"/>
      <c r="DK11" s="622"/>
      <c r="DL11" s="622"/>
      <c r="DM11" s="622"/>
      <c r="DN11" s="622"/>
      <c r="DO11" s="622"/>
      <c r="DP11" s="623"/>
      <c r="DQ11" s="627">
        <v>866615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42793</v>
      </c>
      <c r="S12" s="622"/>
      <c r="T12" s="622"/>
      <c r="U12" s="622"/>
      <c r="V12" s="622"/>
      <c r="W12" s="622"/>
      <c r="X12" s="622"/>
      <c r="Y12" s="623"/>
      <c r="Z12" s="659">
        <v>0.1</v>
      </c>
      <c r="AA12" s="659"/>
      <c r="AB12" s="659"/>
      <c r="AC12" s="659"/>
      <c r="AD12" s="660">
        <v>42793</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3748199</v>
      </c>
      <c r="BH12" s="622"/>
      <c r="BI12" s="622"/>
      <c r="BJ12" s="622"/>
      <c r="BK12" s="622"/>
      <c r="BL12" s="622"/>
      <c r="BM12" s="622"/>
      <c r="BN12" s="623"/>
      <c r="BO12" s="659">
        <v>47.9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394971</v>
      </c>
      <c r="CS12" s="622"/>
      <c r="CT12" s="622"/>
      <c r="CU12" s="622"/>
      <c r="CV12" s="622"/>
      <c r="CW12" s="622"/>
      <c r="CX12" s="622"/>
      <c r="CY12" s="623"/>
      <c r="CZ12" s="659">
        <v>1.1000000000000001</v>
      </c>
      <c r="DA12" s="659"/>
      <c r="DB12" s="659"/>
      <c r="DC12" s="659"/>
      <c r="DD12" s="627">
        <v>22781</v>
      </c>
      <c r="DE12" s="622"/>
      <c r="DF12" s="622"/>
      <c r="DG12" s="622"/>
      <c r="DH12" s="622"/>
      <c r="DI12" s="622"/>
      <c r="DJ12" s="622"/>
      <c r="DK12" s="622"/>
      <c r="DL12" s="622"/>
      <c r="DM12" s="622"/>
      <c r="DN12" s="622"/>
      <c r="DO12" s="622"/>
      <c r="DP12" s="623"/>
      <c r="DQ12" s="627">
        <v>294925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3747021</v>
      </c>
      <c r="BH13" s="622"/>
      <c r="BI13" s="622"/>
      <c r="BJ13" s="622"/>
      <c r="BK13" s="622"/>
      <c r="BL13" s="622"/>
      <c r="BM13" s="622"/>
      <c r="BN13" s="623"/>
      <c r="BO13" s="659">
        <v>47.9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2625103</v>
      </c>
      <c r="CS13" s="622"/>
      <c r="CT13" s="622"/>
      <c r="CU13" s="622"/>
      <c r="CV13" s="622"/>
      <c r="CW13" s="622"/>
      <c r="CX13" s="622"/>
      <c r="CY13" s="623"/>
      <c r="CZ13" s="659">
        <v>7.5</v>
      </c>
      <c r="DA13" s="659"/>
      <c r="DB13" s="659"/>
      <c r="DC13" s="659"/>
      <c r="DD13" s="627">
        <v>1920950</v>
      </c>
      <c r="DE13" s="622"/>
      <c r="DF13" s="622"/>
      <c r="DG13" s="622"/>
      <c r="DH13" s="622"/>
      <c r="DI13" s="622"/>
      <c r="DJ13" s="622"/>
      <c r="DK13" s="622"/>
      <c r="DL13" s="622"/>
      <c r="DM13" s="622"/>
      <c r="DN13" s="622"/>
      <c r="DO13" s="622"/>
      <c r="DP13" s="623"/>
      <c r="DQ13" s="627">
        <v>1073377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4159</v>
      </c>
      <c r="S14" s="622"/>
      <c r="T14" s="622"/>
      <c r="U14" s="622"/>
      <c r="V14" s="622"/>
      <c r="W14" s="622"/>
      <c r="X14" s="622"/>
      <c r="Y14" s="623"/>
      <c r="Z14" s="659">
        <v>0</v>
      </c>
      <c r="AA14" s="659"/>
      <c r="AB14" s="659"/>
      <c r="AC14" s="659"/>
      <c r="AD14" s="660">
        <v>4159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311678</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1510124</v>
      </c>
      <c r="CS14" s="622"/>
      <c r="CT14" s="622"/>
      <c r="CU14" s="622"/>
      <c r="CV14" s="622"/>
      <c r="CW14" s="622"/>
      <c r="CX14" s="622"/>
      <c r="CY14" s="623"/>
      <c r="CZ14" s="659">
        <v>4.3</v>
      </c>
      <c r="DA14" s="659"/>
      <c r="DB14" s="659"/>
      <c r="DC14" s="659"/>
      <c r="DD14" s="627">
        <v>200693</v>
      </c>
      <c r="DE14" s="622"/>
      <c r="DF14" s="622"/>
      <c r="DG14" s="622"/>
      <c r="DH14" s="622"/>
      <c r="DI14" s="622"/>
      <c r="DJ14" s="622"/>
      <c r="DK14" s="622"/>
      <c r="DL14" s="622"/>
      <c r="DM14" s="622"/>
      <c r="DN14" s="622"/>
      <c r="DO14" s="622"/>
      <c r="DP14" s="623"/>
      <c r="DQ14" s="627">
        <v>1351546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374401</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4999192</v>
      </c>
      <c r="CS15" s="622"/>
      <c r="CT15" s="622"/>
      <c r="CU15" s="622"/>
      <c r="CV15" s="622"/>
      <c r="CW15" s="622"/>
      <c r="CX15" s="622"/>
      <c r="CY15" s="623"/>
      <c r="CZ15" s="659">
        <v>14.3</v>
      </c>
      <c r="DA15" s="659"/>
      <c r="DB15" s="659"/>
      <c r="DC15" s="659"/>
      <c r="DD15" s="627">
        <v>763891</v>
      </c>
      <c r="DE15" s="622"/>
      <c r="DF15" s="622"/>
      <c r="DG15" s="622"/>
      <c r="DH15" s="622"/>
      <c r="DI15" s="622"/>
      <c r="DJ15" s="622"/>
      <c r="DK15" s="622"/>
      <c r="DL15" s="622"/>
      <c r="DM15" s="622"/>
      <c r="DN15" s="622"/>
      <c r="DO15" s="622"/>
      <c r="DP15" s="623"/>
      <c r="DQ15" s="627">
        <v>3515401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41462</v>
      </c>
      <c r="S16" s="622"/>
      <c r="T16" s="622"/>
      <c r="U16" s="622"/>
      <c r="V16" s="622"/>
      <c r="W16" s="622"/>
      <c r="X16" s="622"/>
      <c r="Y16" s="623"/>
      <c r="Z16" s="659">
        <v>0.1</v>
      </c>
      <c r="AA16" s="659"/>
      <c r="AB16" s="659"/>
      <c r="AC16" s="659"/>
      <c r="AD16" s="660">
        <v>41462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132767</v>
      </c>
      <c r="S17" s="622"/>
      <c r="T17" s="622"/>
      <c r="U17" s="622"/>
      <c r="V17" s="622"/>
      <c r="W17" s="622"/>
      <c r="X17" s="622"/>
      <c r="Y17" s="623"/>
      <c r="Z17" s="659">
        <v>0.4</v>
      </c>
      <c r="AA17" s="659"/>
      <c r="AB17" s="659"/>
      <c r="AC17" s="659"/>
      <c r="AD17" s="660">
        <v>132767</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3911908</v>
      </c>
      <c r="CS17" s="622"/>
      <c r="CT17" s="622"/>
      <c r="CU17" s="622"/>
      <c r="CV17" s="622"/>
      <c r="CW17" s="622"/>
      <c r="CX17" s="622"/>
      <c r="CY17" s="623"/>
      <c r="CZ17" s="659">
        <v>11.2</v>
      </c>
      <c r="DA17" s="659"/>
      <c r="DB17" s="659"/>
      <c r="DC17" s="659"/>
      <c r="DD17" s="627" t="s">
        <v>122</v>
      </c>
      <c r="DE17" s="622"/>
      <c r="DF17" s="622"/>
      <c r="DG17" s="622"/>
      <c r="DH17" s="622"/>
      <c r="DI17" s="622"/>
      <c r="DJ17" s="622"/>
      <c r="DK17" s="622"/>
      <c r="DL17" s="622"/>
      <c r="DM17" s="622"/>
      <c r="DN17" s="622"/>
      <c r="DO17" s="622"/>
      <c r="DP17" s="623"/>
      <c r="DQ17" s="627">
        <v>3863844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55085</v>
      </c>
      <c r="S18" s="622"/>
      <c r="T18" s="622"/>
      <c r="U18" s="622"/>
      <c r="V18" s="622"/>
      <c r="W18" s="622"/>
      <c r="X18" s="622"/>
      <c r="Y18" s="623"/>
      <c r="Z18" s="659">
        <v>0.2</v>
      </c>
      <c r="AA18" s="659"/>
      <c r="AB18" s="659"/>
      <c r="AC18" s="659"/>
      <c r="AD18" s="660">
        <v>55085</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7681</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7681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44708</v>
      </c>
      <c r="S19" s="622"/>
      <c r="T19" s="622"/>
      <c r="U19" s="622"/>
      <c r="V19" s="622"/>
      <c r="W19" s="622"/>
      <c r="X19" s="622"/>
      <c r="Y19" s="623"/>
      <c r="Z19" s="659">
        <v>0.1</v>
      </c>
      <c r="AA19" s="659"/>
      <c r="AB19" s="659"/>
      <c r="AC19" s="659"/>
      <c r="AD19" s="660">
        <v>44708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260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10377</v>
      </c>
      <c r="S20" s="622"/>
      <c r="T20" s="622"/>
      <c r="U20" s="622"/>
      <c r="V20" s="622"/>
      <c r="W20" s="622"/>
      <c r="X20" s="622"/>
      <c r="Y20" s="623"/>
      <c r="Z20" s="659">
        <v>0</v>
      </c>
      <c r="AA20" s="659"/>
      <c r="AB20" s="659"/>
      <c r="AC20" s="659"/>
      <c r="AD20" s="660">
        <v>10377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260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34868127</v>
      </c>
      <c r="CS20" s="622"/>
      <c r="CT20" s="622"/>
      <c r="CU20" s="622"/>
      <c r="CV20" s="622"/>
      <c r="CW20" s="622"/>
      <c r="CX20" s="622"/>
      <c r="CY20" s="623"/>
      <c r="CZ20" s="659">
        <v>100</v>
      </c>
      <c r="DA20" s="659"/>
      <c r="DB20" s="659"/>
      <c r="DC20" s="659"/>
      <c r="DD20" s="627">
        <v>4141191</v>
      </c>
      <c r="DE20" s="622"/>
      <c r="DF20" s="622"/>
      <c r="DG20" s="622"/>
      <c r="DH20" s="622"/>
      <c r="DI20" s="622"/>
      <c r="DJ20" s="622"/>
      <c r="DK20" s="622"/>
      <c r="DL20" s="622"/>
      <c r="DM20" s="622"/>
      <c r="DN20" s="622"/>
      <c r="DO20" s="622"/>
      <c r="DP20" s="623"/>
      <c r="DQ20" s="627">
        <v>23923002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11732028</v>
      </c>
      <c r="S21" s="622"/>
      <c r="T21" s="622"/>
      <c r="U21" s="622"/>
      <c r="V21" s="622"/>
      <c r="W21" s="622"/>
      <c r="X21" s="622"/>
      <c r="Y21" s="623"/>
      <c r="Z21" s="659">
        <v>32.4</v>
      </c>
      <c r="AA21" s="659"/>
      <c r="AB21" s="659"/>
      <c r="AC21" s="659"/>
      <c r="AD21" s="660">
        <v>10554300</v>
      </c>
      <c r="AE21" s="660"/>
      <c r="AF21" s="660"/>
      <c r="AG21" s="660"/>
      <c r="AH21" s="660"/>
      <c r="AI21" s="660"/>
      <c r="AJ21" s="660"/>
      <c r="AK21" s="660"/>
      <c r="AL21" s="624">
        <v>51.1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260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10554300</v>
      </c>
      <c r="S22" s="622"/>
      <c r="T22" s="622"/>
      <c r="U22" s="622"/>
      <c r="V22" s="622"/>
      <c r="W22" s="622"/>
      <c r="X22" s="622"/>
      <c r="Y22" s="623"/>
      <c r="Z22" s="659">
        <v>29.2</v>
      </c>
      <c r="AA22" s="659"/>
      <c r="AB22" s="659"/>
      <c r="AC22" s="659"/>
      <c r="AD22" s="660">
        <v>10554300</v>
      </c>
      <c r="AE22" s="660"/>
      <c r="AF22" s="660"/>
      <c r="AG22" s="660"/>
      <c r="AH22" s="660"/>
      <c r="AI22" s="660"/>
      <c r="AJ22" s="660"/>
      <c r="AK22" s="660"/>
      <c r="AL22" s="624">
        <v>51.1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1177728</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16026098</v>
      </c>
      <c r="CS24" s="677"/>
      <c r="CT24" s="677"/>
      <c r="CU24" s="677"/>
      <c r="CV24" s="677"/>
      <c r="CW24" s="677"/>
      <c r="CX24" s="677"/>
      <c r="CY24" s="702"/>
      <c r="CZ24" s="703">
        <v>46</v>
      </c>
      <c r="DA24" s="685"/>
      <c r="DB24" s="685"/>
      <c r="DC24" s="705"/>
      <c r="DD24" s="701">
        <v>12519441</v>
      </c>
      <c r="DE24" s="677"/>
      <c r="DF24" s="677"/>
      <c r="DG24" s="677"/>
      <c r="DH24" s="677"/>
      <c r="DI24" s="677"/>
      <c r="DJ24" s="677"/>
      <c r="DK24" s="702"/>
      <c r="DL24" s="701">
        <v>11781982</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21804130</v>
      </c>
      <c r="S25" s="622"/>
      <c r="T25" s="622"/>
      <c r="U25" s="622"/>
      <c r="V25" s="622"/>
      <c r="W25" s="622"/>
      <c r="X25" s="622"/>
      <c r="Y25" s="623"/>
      <c r="Z25" s="659">
        <v>60.3</v>
      </c>
      <c r="AA25" s="659"/>
      <c r="AB25" s="659"/>
      <c r="AC25" s="659"/>
      <c r="AD25" s="660">
        <v>20626402</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6620967</v>
      </c>
      <c r="CS25" s="634"/>
      <c r="CT25" s="634"/>
      <c r="CU25" s="634"/>
      <c r="CV25" s="634"/>
      <c r="CW25" s="634"/>
      <c r="CX25" s="634"/>
      <c r="CY25" s="635"/>
      <c r="CZ25" s="624">
        <v>19</v>
      </c>
      <c r="DA25" s="636"/>
      <c r="DB25" s="636"/>
      <c r="DC25" s="637"/>
      <c r="DD25" s="627">
        <v>6067529</v>
      </c>
      <c r="DE25" s="634"/>
      <c r="DF25" s="634"/>
      <c r="DG25" s="634"/>
      <c r="DH25" s="634"/>
      <c r="DI25" s="634"/>
      <c r="DJ25" s="634"/>
      <c r="DK25" s="635"/>
      <c r="DL25" s="627">
        <v>6020586</v>
      </c>
      <c r="DM25" s="634"/>
      <c r="DN25" s="634"/>
      <c r="DO25" s="634"/>
      <c r="DP25" s="634"/>
      <c r="DQ25" s="634"/>
      <c r="DR25" s="634"/>
      <c r="DS25" s="634"/>
      <c r="DT25" s="634"/>
      <c r="DU25" s="634"/>
      <c r="DV25" s="635"/>
      <c r="DW25" s="624">
        <v>29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5197</v>
      </c>
      <c r="S26" s="622"/>
      <c r="T26" s="622"/>
      <c r="U26" s="622"/>
      <c r="V26" s="622"/>
      <c r="W26" s="622"/>
      <c r="X26" s="622"/>
      <c r="Y26" s="623"/>
      <c r="Z26" s="659">
        <v>0</v>
      </c>
      <c r="AA26" s="659"/>
      <c r="AB26" s="659"/>
      <c r="AC26" s="659"/>
      <c r="AD26" s="660">
        <v>5197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4281051</v>
      </c>
      <c r="CS26" s="622"/>
      <c r="CT26" s="622"/>
      <c r="CU26" s="622"/>
      <c r="CV26" s="622"/>
      <c r="CW26" s="622"/>
      <c r="CX26" s="622"/>
      <c r="CY26" s="623"/>
      <c r="CZ26" s="624">
        <v>12.3</v>
      </c>
      <c r="DA26" s="636"/>
      <c r="DB26" s="636"/>
      <c r="DC26" s="637"/>
      <c r="DD26" s="627">
        <v>3849559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224160</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7825620</v>
      </c>
      <c r="BH27" s="622"/>
      <c r="BI27" s="622"/>
      <c r="BJ27" s="622"/>
      <c r="BK27" s="622"/>
      <c r="BL27" s="622"/>
      <c r="BM27" s="622"/>
      <c r="BN27" s="623"/>
      <c r="BO27" s="659">
        <v>100</v>
      </c>
      <c r="BP27" s="659"/>
      <c r="BQ27" s="659"/>
      <c r="BR27" s="659"/>
      <c r="BS27" s="660">
        <v>142713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5493223</v>
      </c>
      <c r="CS27" s="634"/>
      <c r="CT27" s="634"/>
      <c r="CU27" s="634"/>
      <c r="CV27" s="634"/>
      <c r="CW27" s="634"/>
      <c r="CX27" s="634"/>
      <c r="CY27" s="635"/>
      <c r="CZ27" s="624">
        <v>15.8</v>
      </c>
      <c r="DA27" s="636"/>
      <c r="DB27" s="636"/>
      <c r="DC27" s="637"/>
      <c r="DD27" s="627">
        <v>2588068</v>
      </c>
      <c r="DE27" s="634"/>
      <c r="DF27" s="634"/>
      <c r="DG27" s="634"/>
      <c r="DH27" s="634"/>
      <c r="DI27" s="634"/>
      <c r="DJ27" s="634"/>
      <c r="DK27" s="635"/>
      <c r="DL27" s="627">
        <v>1897552</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220177</v>
      </c>
      <c r="S28" s="622"/>
      <c r="T28" s="622"/>
      <c r="U28" s="622"/>
      <c r="V28" s="622"/>
      <c r="W28" s="622"/>
      <c r="X28" s="622"/>
      <c r="Y28" s="623"/>
      <c r="Z28" s="659">
        <v>0.6</v>
      </c>
      <c r="AA28" s="659"/>
      <c r="AB28" s="659"/>
      <c r="AC28" s="659"/>
      <c r="AD28" s="660">
        <v>2970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3911908</v>
      </c>
      <c r="CS28" s="622"/>
      <c r="CT28" s="622"/>
      <c r="CU28" s="622"/>
      <c r="CV28" s="622"/>
      <c r="CW28" s="622"/>
      <c r="CX28" s="622"/>
      <c r="CY28" s="623"/>
      <c r="CZ28" s="624">
        <v>11.2</v>
      </c>
      <c r="DA28" s="636"/>
      <c r="DB28" s="636"/>
      <c r="DC28" s="637"/>
      <c r="DD28" s="627">
        <v>3863844</v>
      </c>
      <c r="DE28" s="622"/>
      <c r="DF28" s="622"/>
      <c r="DG28" s="622"/>
      <c r="DH28" s="622"/>
      <c r="DI28" s="622"/>
      <c r="DJ28" s="622"/>
      <c r="DK28" s="623"/>
      <c r="DL28" s="627">
        <v>3863844</v>
      </c>
      <c r="DM28" s="622"/>
      <c r="DN28" s="622"/>
      <c r="DO28" s="622"/>
      <c r="DP28" s="622"/>
      <c r="DQ28" s="622"/>
      <c r="DR28" s="622"/>
      <c r="DS28" s="622"/>
      <c r="DT28" s="622"/>
      <c r="DU28" s="622"/>
      <c r="DV28" s="623"/>
      <c r="DW28" s="624">
        <v>18.600000000000001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249144</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3911908</v>
      </c>
      <c r="CS29" s="634"/>
      <c r="CT29" s="634"/>
      <c r="CU29" s="634"/>
      <c r="CV29" s="634"/>
      <c r="CW29" s="634"/>
      <c r="CX29" s="634"/>
      <c r="CY29" s="635"/>
      <c r="CZ29" s="624">
        <v>11.2</v>
      </c>
      <c r="DA29" s="636"/>
      <c r="DB29" s="636"/>
      <c r="DC29" s="637"/>
      <c r="DD29" s="627">
        <v>3863844</v>
      </c>
      <c r="DE29" s="634"/>
      <c r="DF29" s="634"/>
      <c r="DG29" s="634"/>
      <c r="DH29" s="634"/>
      <c r="DI29" s="634"/>
      <c r="DJ29" s="634"/>
      <c r="DK29" s="635"/>
      <c r="DL29" s="627">
        <v>3863844</v>
      </c>
      <c r="DM29" s="634"/>
      <c r="DN29" s="634"/>
      <c r="DO29" s="634"/>
      <c r="DP29" s="634"/>
      <c r="DQ29" s="634"/>
      <c r="DR29" s="634"/>
      <c r="DS29" s="634"/>
      <c r="DT29" s="634"/>
      <c r="DU29" s="634"/>
      <c r="DV29" s="635"/>
      <c r="DW29" s="624">
        <v>18.600000000000001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3978505</v>
      </c>
      <c r="S30" s="622"/>
      <c r="T30" s="622"/>
      <c r="U30" s="622"/>
      <c r="V30" s="622"/>
      <c r="W30" s="622"/>
      <c r="X30" s="622"/>
      <c r="Y30" s="623"/>
      <c r="Z30" s="659">
        <v>11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3826931</v>
      </c>
      <c r="CS30" s="622"/>
      <c r="CT30" s="622"/>
      <c r="CU30" s="622"/>
      <c r="CV30" s="622"/>
      <c r="CW30" s="622"/>
      <c r="CX30" s="622"/>
      <c r="CY30" s="623"/>
      <c r="CZ30" s="624">
        <v>11</v>
      </c>
      <c r="DA30" s="636"/>
      <c r="DB30" s="636"/>
      <c r="DC30" s="637"/>
      <c r="DD30" s="627">
        <v>3779025</v>
      </c>
      <c r="DE30" s="622"/>
      <c r="DF30" s="622"/>
      <c r="DG30" s="622"/>
      <c r="DH30" s="622"/>
      <c r="DI30" s="622"/>
      <c r="DJ30" s="622"/>
      <c r="DK30" s="623"/>
      <c r="DL30" s="627">
        <v>3779025</v>
      </c>
      <c r="DM30" s="622"/>
      <c r="DN30" s="622"/>
      <c r="DO30" s="622"/>
      <c r="DP30" s="622"/>
      <c r="DQ30" s="622"/>
      <c r="DR30" s="622"/>
      <c r="DS30" s="622"/>
      <c r="DT30" s="622"/>
      <c r="DU30" s="622"/>
      <c r="DV30" s="623"/>
      <c r="DW30" s="624">
        <v>18.2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97.6</v>
      </c>
      <c r="BN31" s="684"/>
      <c r="BO31" s="684"/>
      <c r="BP31" s="684"/>
      <c r="BQ31" s="686"/>
      <c r="BR31" s="683">
        <v>99.3</v>
      </c>
      <c r="BS31" s="684"/>
      <c r="BT31" s="684"/>
      <c r="BU31" s="684"/>
      <c r="BV31" s="684"/>
      <c r="BW31" s="684"/>
      <c r="BX31" s="685">
        <v>97.6</v>
      </c>
      <c r="BY31" s="684"/>
      <c r="BZ31" s="684"/>
      <c r="CA31" s="684"/>
      <c r="CB31" s="686"/>
      <c r="CD31" s="642"/>
      <c r="CE31" s="643"/>
      <c r="CF31" s="618" t="s">
        <v>300</v>
      </c>
      <c r="CG31" s="619"/>
      <c r="CH31" s="619"/>
      <c r="CI31" s="619"/>
      <c r="CJ31" s="619"/>
      <c r="CK31" s="619"/>
      <c r="CL31" s="619"/>
      <c r="CM31" s="619"/>
      <c r="CN31" s="619"/>
      <c r="CO31" s="619"/>
      <c r="CP31" s="619"/>
      <c r="CQ31" s="620"/>
      <c r="CR31" s="621">
        <v>84977</v>
      </c>
      <c r="CS31" s="634"/>
      <c r="CT31" s="634"/>
      <c r="CU31" s="634"/>
      <c r="CV31" s="634"/>
      <c r="CW31" s="634"/>
      <c r="CX31" s="634"/>
      <c r="CY31" s="635"/>
      <c r="CZ31" s="624">
        <v>0.2</v>
      </c>
      <c r="DA31" s="636"/>
      <c r="DB31" s="636"/>
      <c r="DC31" s="637"/>
      <c r="DD31" s="627">
        <v>84819</v>
      </c>
      <c r="DE31" s="634"/>
      <c r="DF31" s="634"/>
      <c r="DG31" s="634"/>
      <c r="DH31" s="634"/>
      <c r="DI31" s="634"/>
      <c r="DJ31" s="634"/>
      <c r="DK31" s="635"/>
      <c r="DL31" s="627">
        <v>84819</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2079962</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v>
      </c>
      <c r="BN32" s="634"/>
      <c r="BO32" s="634"/>
      <c r="BP32" s="634"/>
      <c r="BQ32" s="657"/>
      <c r="BR32" s="687">
        <v>99.3</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249989</v>
      </c>
      <c r="S33" s="622"/>
      <c r="T33" s="622"/>
      <c r="U33" s="622"/>
      <c r="V33" s="622"/>
      <c r="W33" s="622"/>
      <c r="X33" s="622"/>
      <c r="Y33" s="623"/>
      <c r="Z33" s="659">
        <v>0.7</v>
      </c>
      <c r="AA33" s="659"/>
      <c r="AB33" s="659"/>
      <c r="AC33" s="659"/>
      <c r="AD33" s="660">
        <v>2</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97.2</v>
      </c>
      <c r="BN33" s="606"/>
      <c r="BO33" s="606"/>
      <c r="BP33" s="606"/>
      <c r="BQ33" s="669"/>
      <c r="BR33" s="682">
        <v>99.2</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14700838</v>
      </c>
      <c r="CS33" s="634"/>
      <c r="CT33" s="634"/>
      <c r="CU33" s="634"/>
      <c r="CV33" s="634"/>
      <c r="CW33" s="634"/>
      <c r="CX33" s="634"/>
      <c r="CY33" s="635"/>
      <c r="CZ33" s="624">
        <v>42.2</v>
      </c>
      <c r="DA33" s="636"/>
      <c r="DB33" s="636"/>
      <c r="DC33" s="637"/>
      <c r="DD33" s="627">
        <v>10109624</v>
      </c>
      <c r="DE33" s="634"/>
      <c r="DF33" s="634"/>
      <c r="DG33" s="634"/>
      <c r="DH33" s="634"/>
      <c r="DI33" s="634"/>
      <c r="DJ33" s="634"/>
      <c r="DK33" s="635"/>
      <c r="DL33" s="627">
        <v>8618895</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1096561</v>
      </c>
      <c r="S34" s="622"/>
      <c r="T34" s="622"/>
      <c r="U34" s="622"/>
      <c r="V34" s="622"/>
      <c r="W34" s="622"/>
      <c r="X34" s="622"/>
      <c r="Y34" s="623"/>
      <c r="Z34" s="659">
        <v>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5353853</v>
      </c>
      <c r="CS34" s="622"/>
      <c r="CT34" s="622"/>
      <c r="CU34" s="622"/>
      <c r="CV34" s="622"/>
      <c r="CW34" s="622"/>
      <c r="CX34" s="622"/>
      <c r="CY34" s="623"/>
      <c r="CZ34" s="624">
        <v>15.4</v>
      </c>
      <c r="DA34" s="636"/>
      <c r="DB34" s="636"/>
      <c r="DC34" s="637"/>
      <c r="DD34" s="627">
        <v>3478680</v>
      </c>
      <c r="DE34" s="622"/>
      <c r="DF34" s="622"/>
      <c r="DG34" s="622"/>
      <c r="DH34" s="622"/>
      <c r="DI34" s="622"/>
      <c r="DJ34" s="622"/>
      <c r="DK34" s="623"/>
      <c r="DL34" s="627">
        <v>2846537</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2583922</v>
      </c>
      <c r="S35" s="622"/>
      <c r="T35" s="622"/>
      <c r="U35" s="622"/>
      <c r="V35" s="622"/>
      <c r="W35" s="622"/>
      <c r="X35" s="622"/>
      <c r="Y35" s="623"/>
      <c r="Z35" s="659">
        <v>7.1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236189</v>
      </c>
      <c r="CS35" s="634"/>
      <c r="CT35" s="634"/>
      <c r="CU35" s="634"/>
      <c r="CV35" s="634"/>
      <c r="CW35" s="634"/>
      <c r="CX35" s="634"/>
      <c r="CY35" s="635"/>
      <c r="CZ35" s="624">
        <v>0.7</v>
      </c>
      <c r="DA35" s="636"/>
      <c r="DB35" s="636"/>
      <c r="DC35" s="637"/>
      <c r="DD35" s="627">
        <v>197121</v>
      </c>
      <c r="DE35" s="634"/>
      <c r="DF35" s="634"/>
      <c r="DG35" s="634"/>
      <c r="DH35" s="634"/>
      <c r="DI35" s="634"/>
      <c r="DJ35" s="634"/>
      <c r="DK35" s="635"/>
      <c r="DL35" s="627">
        <v>197121</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571962</v>
      </c>
      <c r="S36" s="622"/>
      <c r="T36" s="622"/>
      <c r="U36" s="622"/>
      <c r="V36" s="622"/>
      <c r="W36" s="622"/>
      <c r="X36" s="622"/>
      <c r="Y36" s="623"/>
      <c r="Z36" s="659">
        <v>1.6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4168557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200136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4285480</v>
      </c>
      <c r="CS36" s="622"/>
      <c r="CT36" s="622"/>
      <c r="CU36" s="622"/>
      <c r="CV36" s="622"/>
      <c r="CW36" s="622"/>
      <c r="CX36" s="622"/>
      <c r="CY36" s="623"/>
      <c r="CZ36" s="624">
        <v>12.3</v>
      </c>
      <c r="DA36" s="636"/>
      <c r="DB36" s="636"/>
      <c r="DC36" s="637"/>
      <c r="DD36" s="627">
        <v>3400210</v>
      </c>
      <c r="DE36" s="622"/>
      <c r="DF36" s="622"/>
      <c r="DG36" s="622"/>
      <c r="DH36" s="622"/>
      <c r="DI36" s="622"/>
      <c r="DJ36" s="622"/>
      <c r="DK36" s="623"/>
      <c r="DL36" s="627">
        <v>3051237</v>
      </c>
      <c r="DM36" s="622"/>
      <c r="DN36" s="622"/>
      <c r="DO36" s="622"/>
      <c r="DP36" s="622"/>
      <c r="DQ36" s="622"/>
      <c r="DR36" s="622"/>
      <c r="DS36" s="622"/>
      <c r="DT36" s="622"/>
      <c r="DU36" s="622"/>
      <c r="DV36" s="623"/>
      <c r="DW36" s="624">
        <v>14.7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680364</v>
      </c>
      <c r="S37" s="622"/>
      <c r="T37" s="622"/>
      <c r="U37" s="622"/>
      <c r="V37" s="622"/>
      <c r="W37" s="622"/>
      <c r="X37" s="622"/>
      <c r="Y37" s="623"/>
      <c r="Z37" s="659">
        <v>1.9</v>
      </c>
      <c r="AA37" s="659"/>
      <c r="AB37" s="659"/>
      <c r="AC37" s="659"/>
      <c r="AD37" s="660">
        <v>6930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819580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127717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1641317</v>
      </c>
      <c r="CS37" s="634"/>
      <c r="CT37" s="634"/>
      <c r="CU37" s="634"/>
      <c r="CV37" s="634"/>
      <c r="CW37" s="634"/>
      <c r="CX37" s="634"/>
      <c r="CY37" s="635"/>
      <c r="CZ37" s="624">
        <v>4.7</v>
      </c>
      <c r="DA37" s="636"/>
      <c r="DB37" s="636"/>
      <c r="DC37" s="637"/>
      <c r="DD37" s="627">
        <v>1543872</v>
      </c>
      <c r="DE37" s="634"/>
      <c r="DF37" s="634"/>
      <c r="DG37" s="634"/>
      <c r="DH37" s="634"/>
      <c r="DI37" s="634"/>
      <c r="DJ37" s="634"/>
      <c r="DK37" s="635"/>
      <c r="DL37" s="627">
        <v>1533210</v>
      </c>
      <c r="DM37" s="634"/>
      <c r="DN37" s="634"/>
      <c r="DO37" s="634"/>
      <c r="DP37" s="634"/>
      <c r="DQ37" s="634"/>
      <c r="DR37" s="634"/>
      <c r="DS37" s="634"/>
      <c r="DT37" s="634"/>
      <c r="DU37" s="634"/>
      <c r="DV37" s="635"/>
      <c r="DW37" s="624">
        <v>7.4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2436379</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260091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7792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3315469</v>
      </c>
      <c r="CS38" s="622"/>
      <c r="CT38" s="622"/>
      <c r="CU38" s="622"/>
      <c r="CV38" s="622"/>
      <c r="CW38" s="622"/>
      <c r="CX38" s="622"/>
      <c r="CY38" s="623"/>
      <c r="CZ38" s="624">
        <v>9.5</v>
      </c>
      <c r="DA38" s="636"/>
      <c r="DB38" s="636"/>
      <c r="DC38" s="637"/>
      <c r="DD38" s="627">
        <v>2730425</v>
      </c>
      <c r="DE38" s="622"/>
      <c r="DF38" s="622"/>
      <c r="DG38" s="622"/>
      <c r="DH38" s="622"/>
      <c r="DI38" s="622"/>
      <c r="DJ38" s="622"/>
      <c r="DK38" s="623"/>
      <c r="DL38" s="627">
        <v>2520535</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24095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11609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1479382</v>
      </c>
      <c r="CS39" s="634"/>
      <c r="CT39" s="634"/>
      <c r="CU39" s="634"/>
      <c r="CV39" s="634"/>
      <c r="CW39" s="634"/>
      <c r="CX39" s="634"/>
      <c r="CY39" s="635"/>
      <c r="CZ39" s="624">
        <v>4.2</v>
      </c>
      <c r="DA39" s="636"/>
      <c r="DB39" s="636"/>
      <c r="DC39" s="637"/>
      <c r="DD39" s="627">
        <v>299723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131400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22603</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30465</v>
      </c>
      <c r="CS40" s="622"/>
      <c r="CT40" s="622"/>
      <c r="CU40" s="622"/>
      <c r="CV40" s="622"/>
      <c r="CW40" s="622"/>
      <c r="CX40" s="622"/>
      <c r="CY40" s="623"/>
      <c r="CZ40" s="624">
        <v>0.1</v>
      </c>
      <c r="DA40" s="636"/>
      <c r="DB40" s="636"/>
      <c r="DC40" s="637"/>
      <c r="DD40" s="627">
        <v>3465</v>
      </c>
      <c r="DE40" s="622"/>
      <c r="DF40" s="622"/>
      <c r="DG40" s="622"/>
      <c r="DH40" s="622"/>
      <c r="DI40" s="622"/>
      <c r="DJ40" s="622"/>
      <c r="DK40" s="623"/>
      <c r="DL40" s="627">
        <v>3465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36180452</v>
      </c>
      <c r="S41" s="646"/>
      <c r="T41" s="646"/>
      <c r="U41" s="646"/>
      <c r="V41" s="646"/>
      <c r="W41" s="646"/>
      <c r="X41" s="646"/>
      <c r="Y41" s="649"/>
      <c r="Z41" s="650">
        <v>100</v>
      </c>
      <c r="AA41" s="650"/>
      <c r="AB41" s="650"/>
      <c r="AC41" s="650"/>
      <c r="AD41" s="651">
        <v>20641501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629023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2413165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4141191</v>
      </c>
      <c r="CS42" s="634"/>
      <c r="CT42" s="634"/>
      <c r="CU42" s="634"/>
      <c r="CV42" s="634"/>
      <c r="CW42" s="634"/>
      <c r="CX42" s="634"/>
      <c r="CY42" s="635"/>
      <c r="CZ42" s="624">
        <v>11.9</v>
      </c>
      <c r="DA42" s="636"/>
      <c r="DB42" s="636"/>
      <c r="DC42" s="637"/>
      <c r="DD42" s="627">
        <v>1293937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4141191</v>
      </c>
      <c r="CS44" s="622"/>
      <c r="CT44" s="622"/>
      <c r="CU44" s="622"/>
      <c r="CV44" s="622"/>
      <c r="CW44" s="622"/>
      <c r="CX44" s="622"/>
      <c r="CY44" s="623"/>
      <c r="CZ44" s="624">
        <v>11.9</v>
      </c>
      <c r="DA44" s="625"/>
      <c r="DB44" s="625"/>
      <c r="DC44" s="626"/>
      <c r="DD44" s="627">
        <v>1293937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592837</v>
      </c>
      <c r="CS45" s="634"/>
      <c r="CT45" s="634"/>
      <c r="CU45" s="634"/>
      <c r="CV45" s="634"/>
      <c r="CW45" s="634"/>
      <c r="CX45" s="634"/>
      <c r="CY45" s="635"/>
      <c r="CZ45" s="624">
        <v>1.7</v>
      </c>
      <c r="DA45" s="636"/>
      <c r="DB45" s="636"/>
      <c r="DC45" s="637"/>
      <c r="DD45" s="627">
        <v>25408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3363286</v>
      </c>
      <c r="CS46" s="622"/>
      <c r="CT46" s="622"/>
      <c r="CU46" s="622"/>
      <c r="CV46" s="622"/>
      <c r="CW46" s="622"/>
      <c r="CX46" s="622"/>
      <c r="CY46" s="623"/>
      <c r="CZ46" s="624">
        <v>9.6</v>
      </c>
      <c r="DA46" s="625"/>
      <c r="DB46" s="625"/>
      <c r="DC46" s="626"/>
      <c r="DD46" s="627">
        <v>1222542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34868127</v>
      </c>
      <c r="CS49" s="606"/>
      <c r="CT49" s="606"/>
      <c r="CU49" s="606"/>
      <c r="CV49" s="606"/>
      <c r="CW49" s="606"/>
      <c r="CX49" s="606"/>
      <c r="CY49" s="607"/>
      <c r="CZ49" s="608">
        <v>100</v>
      </c>
      <c r="DA49" s="609"/>
      <c r="DB49" s="609"/>
      <c r="DC49" s="610"/>
      <c r="DD49" s="611">
        <v>23923002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VgF43VUG5AYY9ABxtv6WNW7RDdqLL4R/aHypY+ZUlGDtqHA690jacgebJd8GpMp/YcpiEAXuBnwlCR0XcMbw==" saltValue="0ad/dqeskjaurCj3yg4d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35865</v>
      </c>
      <c r="R7" s="1103"/>
      <c r="S7" s="1103"/>
      <c r="T7" s="1103"/>
      <c r="U7" s="1103"/>
      <c r="V7" s="1103">
        <v>34553</v>
      </c>
      <c r="W7" s="1103"/>
      <c r="X7" s="1103"/>
      <c r="Y7" s="1103"/>
      <c r="Z7" s="1103"/>
      <c r="AA7" s="1103">
        <v>1312</v>
      </c>
      <c r="AB7" s="1103"/>
      <c r="AC7" s="1103"/>
      <c r="AD7" s="1103"/>
      <c r="AE7" s="1104"/>
      <c r="AF7" s="1105">
        <v>1136</v>
      </c>
      <c r="AG7" s="1106"/>
      <c r="AH7" s="1106"/>
      <c r="AI7" s="1106"/>
      <c r="AJ7" s="1107"/>
      <c r="AK7" s="1108">
        <v>2251</v>
      </c>
      <c r="AL7" s="1109"/>
      <c r="AM7" s="1109"/>
      <c r="AN7" s="1109"/>
      <c r="AO7" s="1109"/>
      <c r="AP7" s="1109">
        <v>30369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11</v>
      </c>
      <c r="CI7" s="1097"/>
      <c r="CJ7" s="1097"/>
      <c r="CK7" s="1097"/>
      <c r="CL7" s="1098"/>
      <c r="CM7" s="1096">
        <v>86</v>
      </c>
      <c r="CN7" s="1097"/>
      <c r="CO7" s="1097"/>
      <c r="CP7" s="1097"/>
      <c r="CQ7" s="1098"/>
      <c r="CR7" s="1096">
        <v>6</v>
      </c>
      <c r="CS7" s="1097"/>
      <c r="CT7" s="1097"/>
      <c r="CU7" s="1097"/>
      <c r="CV7" s="1098"/>
      <c r="CW7" s="1096" t="s">
        <v>555</v>
      </c>
      <c r="CX7" s="1097"/>
      <c r="CY7" s="1097"/>
      <c r="CZ7" s="1097"/>
      <c r="DA7" s="1098"/>
      <c r="DB7" s="1096" t="s">
        <v>555</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336</v>
      </c>
      <c r="R8" s="1039"/>
      <c r="S8" s="1039"/>
      <c r="T8" s="1039"/>
      <c r="U8" s="1039"/>
      <c r="V8" s="1039">
        <v>336</v>
      </c>
      <c r="W8" s="1039"/>
      <c r="X8" s="1039"/>
      <c r="Y8" s="1039"/>
      <c r="Z8" s="1039"/>
      <c r="AA8" s="1039" t="s">
        <v>555</v>
      </c>
      <c r="AB8" s="1039"/>
      <c r="AC8" s="1039"/>
      <c r="AD8" s="1039"/>
      <c r="AE8" s="1040"/>
      <c r="AF8" s="1035" t="s">
        <v>122</v>
      </c>
      <c r="AG8" s="1036"/>
      <c r="AH8" s="1036"/>
      <c r="AI8" s="1036"/>
      <c r="AJ8" s="1037"/>
      <c r="AK8" s="1080">
        <v>13</v>
      </c>
      <c r="AL8" s="1081"/>
      <c r="AM8" s="1081"/>
      <c r="AN8" s="1081"/>
      <c r="AO8" s="1081"/>
      <c r="AP8" s="1081">
        <v>390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36201</v>
      </c>
      <c r="R23" s="1061"/>
      <c r="S23" s="1061"/>
      <c r="T23" s="1061"/>
      <c r="U23" s="1061"/>
      <c r="V23" s="1061">
        <v>34889</v>
      </c>
      <c r="W23" s="1061"/>
      <c r="X23" s="1061"/>
      <c r="Y23" s="1061"/>
      <c r="Z23" s="1061"/>
      <c r="AA23" s="1061">
        <v>1312</v>
      </c>
      <c r="AB23" s="1061"/>
      <c r="AC23" s="1061"/>
      <c r="AD23" s="1061"/>
      <c r="AE23" s="1068"/>
      <c r="AF23" s="1069">
        <v>1136</v>
      </c>
      <c r="AG23" s="1061"/>
      <c r="AH23" s="1061"/>
      <c r="AI23" s="1061"/>
      <c r="AJ23" s="1070"/>
      <c r="AK23" s="1071"/>
      <c r="AL23" s="1072"/>
      <c r="AM23" s="1072"/>
      <c r="AN23" s="1072"/>
      <c r="AO23" s="1072"/>
      <c r="AP23" s="1061">
        <v>30759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7345</v>
      </c>
      <c r="R28" s="1051"/>
      <c r="S28" s="1051"/>
      <c r="T28" s="1051"/>
      <c r="U28" s="1051"/>
      <c r="V28" s="1051">
        <v>7145</v>
      </c>
      <c r="W28" s="1051"/>
      <c r="X28" s="1051"/>
      <c r="Y28" s="1051"/>
      <c r="Z28" s="1051"/>
      <c r="AA28" s="1051">
        <v>200</v>
      </c>
      <c r="AB28" s="1051"/>
      <c r="AC28" s="1051"/>
      <c r="AD28" s="1051"/>
      <c r="AE28" s="1052"/>
      <c r="AF28" s="1053">
        <v>200</v>
      </c>
      <c r="AG28" s="1051"/>
      <c r="AH28" s="1051"/>
      <c r="AI28" s="1051"/>
      <c r="AJ28" s="1054"/>
      <c r="AK28" s="1042">
        <v>595</v>
      </c>
      <c r="AL28" s="1043"/>
      <c r="AM28" s="1043"/>
      <c r="AN28" s="1043"/>
      <c r="AO28" s="1043"/>
      <c r="AP28" s="1043" t="s">
        <v>555</v>
      </c>
      <c r="AQ28" s="1043"/>
      <c r="AR28" s="1043"/>
      <c r="AS28" s="1043"/>
      <c r="AT28" s="1043"/>
      <c r="AU28" s="1043" t="s">
        <v>555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142</v>
      </c>
      <c r="R29" s="1039"/>
      <c r="S29" s="1039"/>
      <c r="T29" s="1039"/>
      <c r="U29" s="1039"/>
      <c r="V29" s="1039">
        <v>131</v>
      </c>
      <c r="W29" s="1039"/>
      <c r="X29" s="1039"/>
      <c r="Y29" s="1039"/>
      <c r="Z29" s="1039"/>
      <c r="AA29" s="1039">
        <v>11</v>
      </c>
      <c r="AB29" s="1039"/>
      <c r="AC29" s="1039"/>
      <c r="AD29" s="1039"/>
      <c r="AE29" s="1040"/>
      <c r="AF29" s="1035">
        <v>11</v>
      </c>
      <c r="AG29" s="1036"/>
      <c r="AH29" s="1036"/>
      <c r="AI29" s="1036"/>
      <c r="AJ29" s="1037"/>
      <c r="AK29" s="980">
        <v>45</v>
      </c>
      <c r="AL29" s="971"/>
      <c r="AM29" s="971"/>
      <c r="AN29" s="971"/>
      <c r="AO29" s="971"/>
      <c r="AP29" s="971">
        <v>58</v>
      </c>
      <c r="AQ29" s="971"/>
      <c r="AR29" s="971"/>
      <c r="AS29" s="971"/>
      <c r="AT29" s="971"/>
      <c r="AU29" s="971">
        <v>15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1182</v>
      </c>
      <c r="R30" s="1039"/>
      <c r="S30" s="1039"/>
      <c r="T30" s="1039"/>
      <c r="U30" s="1039"/>
      <c r="V30" s="1039">
        <v>1178</v>
      </c>
      <c r="W30" s="1039"/>
      <c r="X30" s="1039"/>
      <c r="Y30" s="1039"/>
      <c r="Z30" s="1039"/>
      <c r="AA30" s="1039">
        <v>3</v>
      </c>
      <c r="AB30" s="1039"/>
      <c r="AC30" s="1039"/>
      <c r="AD30" s="1039"/>
      <c r="AE30" s="1040"/>
      <c r="AF30" s="1035">
        <v>3</v>
      </c>
      <c r="AG30" s="1036"/>
      <c r="AH30" s="1036"/>
      <c r="AI30" s="1036"/>
      <c r="AJ30" s="1037"/>
      <c r="AK30" s="980">
        <v>324</v>
      </c>
      <c r="AL30" s="971"/>
      <c r="AM30" s="971"/>
      <c r="AN30" s="971"/>
      <c r="AO30" s="971"/>
      <c r="AP30" s="971" t="s">
        <v>555</v>
      </c>
      <c r="AQ30" s="971"/>
      <c r="AR30" s="971"/>
      <c r="AS30" s="971"/>
      <c r="AT30" s="971"/>
      <c r="AU30" s="971" t="s">
        <v>555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7879</v>
      </c>
      <c r="R31" s="1039"/>
      <c r="S31" s="1039"/>
      <c r="T31" s="1039"/>
      <c r="U31" s="1039"/>
      <c r="V31" s="1039">
        <v>7468</v>
      </c>
      <c r="W31" s="1039"/>
      <c r="X31" s="1039"/>
      <c r="Y31" s="1039"/>
      <c r="Z31" s="1039"/>
      <c r="AA31" s="1039">
        <v>411</v>
      </c>
      <c r="AB31" s="1039"/>
      <c r="AC31" s="1039"/>
      <c r="AD31" s="1039"/>
      <c r="AE31" s="1040"/>
      <c r="AF31" s="1035">
        <v>411</v>
      </c>
      <c r="AG31" s="1036"/>
      <c r="AH31" s="1036"/>
      <c r="AI31" s="1036"/>
      <c r="AJ31" s="1037"/>
      <c r="AK31" s="980">
        <v>1109</v>
      </c>
      <c r="AL31" s="971"/>
      <c r="AM31" s="971"/>
      <c r="AN31" s="971"/>
      <c r="AO31" s="971"/>
      <c r="AP31" s="971" t="s">
        <v>555</v>
      </c>
      <c r="AQ31" s="971"/>
      <c r="AR31" s="971"/>
      <c r="AS31" s="971"/>
      <c r="AT31" s="971"/>
      <c r="AU31" s="971" t="s">
        <v>555</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74</v>
      </c>
      <c r="R32" s="1039"/>
      <c r="S32" s="1039"/>
      <c r="T32" s="1039"/>
      <c r="U32" s="1039"/>
      <c r="V32" s="1039">
        <v>74</v>
      </c>
      <c r="W32" s="1039"/>
      <c r="X32" s="1039"/>
      <c r="Y32" s="1039"/>
      <c r="Z32" s="1039"/>
      <c r="AA32" s="1039" t="s">
        <v>555</v>
      </c>
      <c r="AB32" s="1039"/>
      <c r="AC32" s="1039"/>
      <c r="AD32" s="1039"/>
      <c r="AE32" s="1040"/>
      <c r="AF32" s="1035" t="s">
        <v>122</v>
      </c>
      <c r="AG32" s="1036"/>
      <c r="AH32" s="1036"/>
      <c r="AI32" s="1036"/>
      <c r="AJ32" s="1037"/>
      <c r="AK32" s="980">
        <v>14</v>
      </c>
      <c r="AL32" s="971"/>
      <c r="AM32" s="971"/>
      <c r="AN32" s="971"/>
      <c r="AO32" s="971"/>
      <c r="AP32" s="971" t="s">
        <v>555</v>
      </c>
      <c r="AQ32" s="971"/>
      <c r="AR32" s="971"/>
      <c r="AS32" s="971"/>
      <c r="AT32" s="971"/>
      <c r="AU32" s="971" t="s">
        <v>555</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2164</v>
      </c>
      <c r="R33" s="1039"/>
      <c r="S33" s="1039"/>
      <c r="T33" s="1039"/>
      <c r="U33" s="1039"/>
      <c r="V33" s="1039">
        <v>2315</v>
      </c>
      <c r="W33" s="1039"/>
      <c r="X33" s="1039"/>
      <c r="Y33" s="1039"/>
      <c r="Z33" s="1039"/>
      <c r="AA33" s="1039">
        <v>-151</v>
      </c>
      <c r="AB33" s="1039"/>
      <c r="AC33" s="1039"/>
      <c r="AD33" s="1039"/>
      <c r="AE33" s="1040"/>
      <c r="AF33" s="1035">
        <v>872</v>
      </c>
      <c r="AG33" s="1036"/>
      <c r="AH33" s="1036"/>
      <c r="AI33" s="1036"/>
      <c r="AJ33" s="1037"/>
      <c r="AK33" s="980">
        <v>668</v>
      </c>
      <c r="AL33" s="971"/>
      <c r="AM33" s="971"/>
      <c r="AN33" s="971"/>
      <c r="AO33" s="971"/>
      <c r="AP33" s="971">
        <v>4478</v>
      </c>
      <c r="AQ33" s="971"/>
      <c r="AR33" s="971"/>
      <c r="AS33" s="971"/>
      <c r="AT33" s="971"/>
      <c r="AU33" s="971">
        <v>2812</v>
      </c>
      <c r="AV33" s="971"/>
      <c r="AW33" s="971"/>
      <c r="AX33" s="971"/>
      <c r="AY33" s="971"/>
      <c r="AZ33" s="1041" t="s">
        <v>555</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203</v>
      </c>
      <c r="R34" s="1039"/>
      <c r="S34" s="1039"/>
      <c r="T34" s="1039"/>
      <c r="U34" s="1039"/>
      <c r="V34" s="1039">
        <v>155</v>
      </c>
      <c r="W34" s="1039"/>
      <c r="X34" s="1039"/>
      <c r="Y34" s="1039"/>
      <c r="Z34" s="1039"/>
      <c r="AA34" s="1039">
        <v>48</v>
      </c>
      <c r="AB34" s="1039"/>
      <c r="AC34" s="1039"/>
      <c r="AD34" s="1039"/>
      <c r="AE34" s="1040"/>
      <c r="AF34" s="1035">
        <v>48</v>
      </c>
      <c r="AG34" s="1036"/>
      <c r="AH34" s="1036"/>
      <c r="AI34" s="1036"/>
      <c r="AJ34" s="1037"/>
      <c r="AK34" s="980">
        <v>136</v>
      </c>
      <c r="AL34" s="971"/>
      <c r="AM34" s="971"/>
      <c r="AN34" s="971"/>
      <c r="AO34" s="971"/>
      <c r="AP34" s="971">
        <v>348</v>
      </c>
      <c r="AQ34" s="971"/>
      <c r="AR34" s="971"/>
      <c r="AS34" s="971"/>
      <c r="AT34" s="971"/>
      <c r="AU34" s="971">
        <v>348</v>
      </c>
      <c r="AV34" s="971"/>
      <c r="AW34" s="971"/>
      <c r="AX34" s="971"/>
      <c r="AY34" s="971"/>
      <c r="AZ34" s="1041" t="s">
        <v>555</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229</v>
      </c>
      <c r="R35" s="1039"/>
      <c r="S35" s="1039"/>
      <c r="T35" s="1039"/>
      <c r="U35" s="1039"/>
      <c r="V35" s="1039">
        <v>229</v>
      </c>
      <c r="W35" s="1039"/>
      <c r="X35" s="1039"/>
      <c r="Y35" s="1039"/>
      <c r="Z35" s="1039"/>
      <c r="AA35" s="1039" t="s">
        <v>555</v>
      </c>
      <c r="AB35" s="1039"/>
      <c r="AC35" s="1039"/>
      <c r="AD35" s="1039"/>
      <c r="AE35" s="1040"/>
      <c r="AF35" s="1035" t="s">
        <v>122</v>
      </c>
      <c r="AG35" s="1036"/>
      <c r="AH35" s="1036"/>
      <c r="AI35" s="1036"/>
      <c r="AJ35" s="1037"/>
      <c r="AK35" s="980">
        <v>124</v>
      </c>
      <c r="AL35" s="971"/>
      <c r="AM35" s="971"/>
      <c r="AN35" s="971"/>
      <c r="AO35" s="971"/>
      <c r="AP35" s="971">
        <v>437</v>
      </c>
      <c r="AQ35" s="971"/>
      <c r="AR35" s="971"/>
      <c r="AS35" s="971"/>
      <c r="AT35" s="971"/>
      <c r="AU35" s="971">
        <v>437</v>
      </c>
      <c r="AV35" s="971"/>
      <c r="AW35" s="971"/>
      <c r="AX35" s="971"/>
      <c r="AY35" s="971"/>
      <c r="AZ35" s="1041" t="s">
        <v>555</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23</v>
      </c>
      <c r="R36" s="1039"/>
      <c r="S36" s="1039"/>
      <c r="T36" s="1039"/>
      <c r="U36" s="1039"/>
      <c r="V36" s="1039">
        <v>22</v>
      </c>
      <c r="W36" s="1039"/>
      <c r="X36" s="1039"/>
      <c r="Y36" s="1039"/>
      <c r="Z36" s="1039"/>
      <c r="AA36" s="1039">
        <v>0</v>
      </c>
      <c r="AB36" s="1039"/>
      <c r="AC36" s="1039"/>
      <c r="AD36" s="1039"/>
      <c r="AE36" s="1040"/>
      <c r="AF36" s="1035">
        <v>0</v>
      </c>
      <c r="AG36" s="1036"/>
      <c r="AH36" s="1036"/>
      <c r="AI36" s="1036"/>
      <c r="AJ36" s="1037"/>
      <c r="AK36" s="980" t="s">
        <v>555</v>
      </c>
      <c r="AL36" s="971"/>
      <c r="AM36" s="971"/>
      <c r="AN36" s="971"/>
      <c r="AO36" s="971"/>
      <c r="AP36" s="971" t="s">
        <v>555</v>
      </c>
      <c r="AQ36" s="971"/>
      <c r="AR36" s="971"/>
      <c r="AS36" s="971"/>
      <c r="AT36" s="971"/>
      <c r="AU36" s="971" t="s">
        <v>555</v>
      </c>
      <c r="AV36" s="971"/>
      <c r="AW36" s="971"/>
      <c r="AX36" s="971"/>
      <c r="AY36" s="971"/>
      <c r="AZ36" s="1041" t="s">
        <v>555</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1546</v>
      </c>
      <c r="AG63" s="959"/>
      <c r="AH63" s="959"/>
      <c r="AI63" s="959"/>
      <c r="AJ63" s="1022"/>
      <c r="AK63" s="1023"/>
      <c r="AL63" s="963"/>
      <c r="AM63" s="963"/>
      <c r="AN63" s="963"/>
      <c r="AO63" s="963"/>
      <c r="AP63" s="959">
        <v>5321</v>
      </c>
      <c r="AQ63" s="959"/>
      <c r="AR63" s="959"/>
      <c r="AS63" s="959"/>
      <c r="AT63" s="959"/>
      <c r="AU63" s="959">
        <v>3612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2318</v>
      </c>
      <c r="R68" s="982"/>
      <c r="S68" s="982"/>
      <c r="T68" s="982"/>
      <c r="U68" s="982"/>
      <c r="V68" s="982">
        <v>2250</v>
      </c>
      <c r="W68" s="982"/>
      <c r="X68" s="982"/>
      <c r="Y68" s="982"/>
      <c r="Z68" s="982"/>
      <c r="AA68" s="982">
        <v>68</v>
      </c>
      <c r="AB68" s="982"/>
      <c r="AC68" s="982"/>
      <c r="AD68" s="982"/>
      <c r="AE68" s="982"/>
      <c r="AF68" s="982">
        <v>68</v>
      </c>
      <c r="AG68" s="982"/>
      <c r="AH68" s="982"/>
      <c r="AI68" s="982"/>
      <c r="AJ68" s="982"/>
      <c r="AK68" s="982">
        <v>48</v>
      </c>
      <c r="AL68" s="982"/>
      <c r="AM68" s="982"/>
      <c r="AN68" s="982"/>
      <c r="AO68" s="982"/>
      <c r="AP68" s="982">
        <v>2100</v>
      </c>
      <c r="AQ68" s="982"/>
      <c r="AR68" s="982"/>
      <c r="AS68" s="982"/>
      <c r="AT68" s="982"/>
      <c r="AU68" s="982">
        <v>1199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392</v>
      </c>
      <c r="R69" s="971"/>
      <c r="S69" s="971"/>
      <c r="T69" s="971"/>
      <c r="U69" s="971"/>
      <c r="V69" s="971">
        <v>376</v>
      </c>
      <c r="W69" s="971"/>
      <c r="X69" s="971"/>
      <c r="Y69" s="971"/>
      <c r="Z69" s="971"/>
      <c r="AA69" s="971">
        <v>17</v>
      </c>
      <c r="AB69" s="971"/>
      <c r="AC69" s="971"/>
      <c r="AD69" s="971"/>
      <c r="AE69" s="971"/>
      <c r="AF69" s="971">
        <v>17</v>
      </c>
      <c r="AG69" s="971"/>
      <c r="AH69" s="971"/>
      <c r="AI69" s="971"/>
      <c r="AJ69" s="971"/>
      <c r="AK69" s="971" t="s">
        <v>567</v>
      </c>
      <c r="AL69" s="971"/>
      <c r="AM69" s="971"/>
      <c r="AN69" s="971"/>
      <c r="AO69" s="971"/>
      <c r="AP69" s="971" t="s">
        <v>567</v>
      </c>
      <c r="AQ69" s="971"/>
      <c r="AR69" s="971"/>
      <c r="AS69" s="971"/>
      <c r="AT69" s="971"/>
      <c r="AU69" s="971" t="s">
        <v>567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12163</v>
      </c>
      <c r="R70" s="971"/>
      <c r="S70" s="971"/>
      <c r="T70" s="971"/>
      <c r="U70" s="971"/>
      <c r="V70" s="971">
        <v>12097</v>
      </c>
      <c r="W70" s="971"/>
      <c r="X70" s="971"/>
      <c r="Y70" s="971"/>
      <c r="Z70" s="971"/>
      <c r="AA70" s="971">
        <v>66</v>
      </c>
      <c r="AB70" s="971"/>
      <c r="AC70" s="971"/>
      <c r="AD70" s="971"/>
      <c r="AE70" s="971"/>
      <c r="AF70" s="971">
        <v>11806</v>
      </c>
      <c r="AG70" s="971"/>
      <c r="AH70" s="971"/>
      <c r="AI70" s="971"/>
      <c r="AJ70" s="971"/>
      <c r="AK70" s="971" t="s">
        <v>571</v>
      </c>
      <c r="AL70" s="971"/>
      <c r="AM70" s="971"/>
      <c r="AN70" s="971"/>
      <c r="AO70" s="971"/>
      <c r="AP70" s="971">
        <v>1340</v>
      </c>
      <c r="AQ70" s="971"/>
      <c r="AR70" s="971"/>
      <c r="AS70" s="971"/>
      <c r="AT70" s="971"/>
      <c r="AU70" s="971">
        <v>180</v>
      </c>
      <c r="AV70" s="971"/>
      <c r="AW70" s="971"/>
      <c r="AX70" s="971"/>
      <c r="AY70" s="971"/>
      <c r="AZ70" s="972" t="s">
        <v>569</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570</v>
      </c>
      <c r="C71" s="975"/>
      <c r="D71" s="975"/>
      <c r="E71" s="975"/>
      <c r="F71" s="975"/>
      <c r="G71" s="975"/>
      <c r="H71" s="975"/>
      <c r="I71" s="975"/>
      <c r="J71" s="975"/>
      <c r="K71" s="975"/>
      <c r="L71" s="975"/>
      <c r="M71" s="975"/>
      <c r="N71" s="975"/>
      <c r="O71" s="975"/>
      <c r="P71" s="976"/>
      <c r="Q71" s="977">
        <v>337</v>
      </c>
      <c r="R71" s="971"/>
      <c r="S71" s="971"/>
      <c r="T71" s="971"/>
      <c r="U71" s="971"/>
      <c r="V71" s="971">
        <v>243</v>
      </c>
      <c r="W71" s="971"/>
      <c r="X71" s="971"/>
      <c r="Y71" s="971"/>
      <c r="Z71" s="971"/>
      <c r="AA71" s="971">
        <v>94</v>
      </c>
      <c r="AB71" s="971"/>
      <c r="AC71" s="971"/>
      <c r="AD71" s="971"/>
      <c r="AE71" s="971"/>
      <c r="AF71" s="971">
        <v>28</v>
      </c>
      <c r="AG71" s="971"/>
      <c r="AH71" s="971"/>
      <c r="AI71" s="971"/>
      <c r="AJ71" s="971"/>
      <c r="AK71" s="971" t="s">
        <v>567</v>
      </c>
      <c r="AL71" s="971"/>
      <c r="AM71" s="971"/>
      <c r="AN71" s="971"/>
      <c r="AO71" s="971"/>
      <c r="AP71" s="971" t="s">
        <v>567</v>
      </c>
      <c r="AQ71" s="971"/>
      <c r="AR71" s="971"/>
      <c r="AS71" s="971"/>
      <c r="AT71" s="971"/>
      <c r="AU71" s="971" t="s">
        <v>567</v>
      </c>
      <c r="AV71" s="971"/>
      <c r="AW71" s="971"/>
      <c r="AX71" s="971"/>
      <c r="AY71" s="971"/>
      <c r="AZ71" s="972" t="s">
        <v>569</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482</v>
      </c>
      <c r="R72" s="971"/>
      <c r="S72" s="971"/>
      <c r="T72" s="971"/>
      <c r="U72" s="971"/>
      <c r="V72" s="971">
        <v>501</v>
      </c>
      <c r="W72" s="971"/>
      <c r="X72" s="971"/>
      <c r="Y72" s="971"/>
      <c r="Z72" s="971"/>
      <c r="AA72" s="971">
        <v>-20</v>
      </c>
      <c r="AB72" s="971"/>
      <c r="AC72" s="971"/>
      <c r="AD72" s="971"/>
      <c r="AE72" s="971"/>
      <c r="AF72" s="971">
        <v>367</v>
      </c>
      <c r="AG72" s="971"/>
      <c r="AH72" s="971"/>
      <c r="AI72" s="971"/>
      <c r="AJ72" s="971"/>
      <c r="AK72" s="971" t="s">
        <v>571</v>
      </c>
      <c r="AL72" s="971"/>
      <c r="AM72" s="971"/>
      <c r="AN72" s="971"/>
      <c r="AO72" s="971"/>
      <c r="AP72" s="971">
        <v>172</v>
      </c>
      <c r="AQ72" s="971"/>
      <c r="AR72" s="971"/>
      <c r="AS72" s="971"/>
      <c r="AT72" s="971"/>
      <c r="AU72" s="971">
        <v>23</v>
      </c>
      <c r="AV72" s="971"/>
      <c r="AW72" s="971"/>
      <c r="AX72" s="971"/>
      <c r="AY72" s="971"/>
      <c r="AZ72" s="972" t="s">
        <v>569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214</v>
      </c>
      <c r="R73" s="971"/>
      <c r="S73" s="971"/>
      <c r="T73" s="971"/>
      <c r="U73" s="971"/>
      <c r="V73" s="971">
        <v>186</v>
      </c>
      <c r="W73" s="971"/>
      <c r="X73" s="971"/>
      <c r="Y73" s="971"/>
      <c r="Z73" s="971"/>
      <c r="AA73" s="971">
        <v>29</v>
      </c>
      <c r="AB73" s="971"/>
      <c r="AC73" s="971"/>
      <c r="AD73" s="971"/>
      <c r="AE73" s="971"/>
      <c r="AF73" s="971">
        <v>29</v>
      </c>
      <c r="AG73" s="971"/>
      <c r="AH73" s="971"/>
      <c r="AI73" s="971"/>
      <c r="AJ73" s="971"/>
      <c r="AK73" s="971" t="s">
        <v>568</v>
      </c>
      <c r="AL73" s="971"/>
      <c r="AM73" s="971"/>
      <c r="AN73" s="971"/>
      <c r="AO73" s="971"/>
      <c r="AP73" s="971">
        <v>104</v>
      </c>
      <c r="AQ73" s="971"/>
      <c r="AR73" s="971"/>
      <c r="AS73" s="971"/>
      <c r="AT73" s="971"/>
      <c r="AU73" s="971">
        <v>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577</v>
      </c>
      <c r="C74" s="975"/>
      <c r="D74" s="975"/>
      <c r="E74" s="975"/>
      <c r="F74" s="975"/>
      <c r="G74" s="975"/>
      <c r="H74" s="975"/>
      <c r="I74" s="975"/>
      <c r="J74" s="975"/>
      <c r="K74" s="975"/>
      <c r="L74" s="975"/>
      <c r="M74" s="975"/>
      <c r="N74" s="975"/>
      <c r="O74" s="975"/>
      <c r="P74" s="976"/>
      <c r="Q74" s="977">
        <v>13332</v>
      </c>
      <c r="R74" s="971"/>
      <c r="S74" s="971"/>
      <c r="T74" s="971"/>
      <c r="U74" s="971"/>
      <c r="V74" s="971">
        <v>13328</v>
      </c>
      <c r="W74" s="971"/>
      <c r="X74" s="971"/>
      <c r="Y74" s="971"/>
      <c r="Z74" s="971"/>
      <c r="AA74" s="971">
        <v>4</v>
      </c>
      <c r="AB74" s="971"/>
      <c r="AC74" s="971"/>
      <c r="AD74" s="971"/>
      <c r="AE74" s="971"/>
      <c r="AF74" s="971">
        <v>4</v>
      </c>
      <c r="AG74" s="971"/>
      <c r="AH74" s="971"/>
      <c r="AI74" s="971"/>
      <c r="AJ74" s="971"/>
      <c r="AK74" s="971">
        <v>26</v>
      </c>
      <c r="AL74" s="971"/>
      <c r="AM74" s="971"/>
      <c r="AN74" s="971"/>
      <c r="AO74" s="971"/>
      <c r="AP74" s="971" t="s">
        <v>567</v>
      </c>
      <c r="AQ74" s="971"/>
      <c r="AR74" s="971"/>
      <c r="AS74" s="971"/>
      <c r="AT74" s="971"/>
      <c r="AU74" s="971" t="s">
        <v>567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2204</v>
      </c>
      <c r="R75" s="979"/>
      <c r="S75" s="979"/>
      <c r="T75" s="979"/>
      <c r="U75" s="980"/>
      <c r="V75" s="981">
        <v>1937</v>
      </c>
      <c r="W75" s="979"/>
      <c r="X75" s="979"/>
      <c r="Y75" s="979"/>
      <c r="Z75" s="980"/>
      <c r="AA75" s="981">
        <v>267</v>
      </c>
      <c r="AB75" s="979"/>
      <c r="AC75" s="979"/>
      <c r="AD75" s="979"/>
      <c r="AE75" s="980"/>
      <c r="AF75" s="981">
        <v>267</v>
      </c>
      <c r="AG75" s="979"/>
      <c r="AH75" s="979"/>
      <c r="AI75" s="979"/>
      <c r="AJ75" s="980"/>
      <c r="AK75" s="981">
        <v>3</v>
      </c>
      <c r="AL75" s="979"/>
      <c r="AM75" s="979"/>
      <c r="AN75" s="979"/>
      <c r="AO75" s="980"/>
      <c r="AP75" s="981" t="s">
        <v>567</v>
      </c>
      <c r="AQ75" s="979"/>
      <c r="AR75" s="979"/>
      <c r="AS75" s="979"/>
      <c r="AT75" s="980"/>
      <c r="AU75" s="981" t="s">
        <v>567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563</v>
      </c>
      <c r="C76" s="975"/>
      <c r="D76" s="975"/>
      <c r="E76" s="975"/>
      <c r="F76" s="975"/>
      <c r="G76" s="975"/>
      <c r="H76" s="975"/>
      <c r="I76" s="975"/>
      <c r="J76" s="975"/>
      <c r="K76" s="975"/>
      <c r="L76" s="975"/>
      <c r="M76" s="975"/>
      <c r="N76" s="975"/>
      <c r="O76" s="975"/>
      <c r="P76" s="976"/>
      <c r="Q76" s="978">
        <v>838</v>
      </c>
      <c r="R76" s="979"/>
      <c r="S76" s="979"/>
      <c r="T76" s="979"/>
      <c r="U76" s="980"/>
      <c r="V76" s="981">
        <v>645</v>
      </c>
      <c r="W76" s="979"/>
      <c r="X76" s="979"/>
      <c r="Y76" s="979"/>
      <c r="Z76" s="980"/>
      <c r="AA76" s="981">
        <v>193</v>
      </c>
      <c r="AB76" s="979"/>
      <c r="AC76" s="979"/>
      <c r="AD76" s="979"/>
      <c r="AE76" s="980"/>
      <c r="AF76" s="981">
        <v>62</v>
      </c>
      <c r="AG76" s="979"/>
      <c r="AH76" s="979"/>
      <c r="AI76" s="979"/>
      <c r="AJ76" s="980"/>
      <c r="AK76" s="981">
        <v>77</v>
      </c>
      <c r="AL76" s="979"/>
      <c r="AM76" s="979"/>
      <c r="AN76" s="979"/>
      <c r="AO76" s="980"/>
      <c r="AP76" s="981" t="s">
        <v>567</v>
      </c>
      <c r="AQ76" s="979"/>
      <c r="AR76" s="979"/>
      <c r="AS76" s="979"/>
      <c r="AT76" s="980"/>
      <c r="AU76" s="981" t="s">
        <v>567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564</v>
      </c>
      <c r="C77" s="975"/>
      <c r="D77" s="975"/>
      <c r="E77" s="975"/>
      <c r="F77" s="975"/>
      <c r="G77" s="975"/>
      <c r="H77" s="975"/>
      <c r="I77" s="975"/>
      <c r="J77" s="975"/>
      <c r="K77" s="975"/>
      <c r="L77" s="975"/>
      <c r="M77" s="975"/>
      <c r="N77" s="975"/>
      <c r="O77" s="975"/>
      <c r="P77" s="976"/>
      <c r="Q77" s="978">
        <v>156992</v>
      </c>
      <c r="R77" s="979"/>
      <c r="S77" s="979"/>
      <c r="T77" s="979"/>
      <c r="U77" s="980"/>
      <c r="V77" s="981">
        <v>155721</v>
      </c>
      <c r="W77" s="979"/>
      <c r="X77" s="979"/>
      <c r="Y77" s="979"/>
      <c r="Z77" s="980"/>
      <c r="AA77" s="981">
        <v>1271</v>
      </c>
      <c r="AB77" s="979"/>
      <c r="AC77" s="979"/>
      <c r="AD77" s="979"/>
      <c r="AE77" s="980"/>
      <c r="AF77" s="981">
        <v>1271</v>
      </c>
      <c r="AG77" s="979"/>
      <c r="AH77" s="979"/>
      <c r="AI77" s="979"/>
      <c r="AJ77" s="980"/>
      <c r="AK77" s="981">
        <v>1032</v>
      </c>
      <c r="AL77" s="979"/>
      <c r="AM77" s="979"/>
      <c r="AN77" s="979"/>
      <c r="AO77" s="980"/>
      <c r="AP77" s="981" t="s">
        <v>567</v>
      </c>
      <c r="AQ77" s="979"/>
      <c r="AR77" s="979"/>
      <c r="AS77" s="979"/>
      <c r="AT77" s="980"/>
      <c r="AU77" s="981" t="s">
        <v>567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565</v>
      </c>
      <c r="C78" s="975"/>
      <c r="D78" s="975"/>
      <c r="E78" s="975"/>
      <c r="F78" s="975"/>
      <c r="G78" s="975"/>
      <c r="H78" s="975"/>
      <c r="I78" s="975"/>
      <c r="J78" s="975"/>
      <c r="K78" s="975"/>
      <c r="L78" s="975"/>
      <c r="M78" s="975"/>
      <c r="N78" s="975"/>
      <c r="O78" s="975"/>
      <c r="P78" s="976"/>
      <c r="Q78" s="977">
        <v>21438</v>
      </c>
      <c r="R78" s="971"/>
      <c r="S78" s="971"/>
      <c r="T78" s="971"/>
      <c r="U78" s="971"/>
      <c r="V78" s="971">
        <v>20591</v>
      </c>
      <c r="W78" s="971"/>
      <c r="X78" s="971"/>
      <c r="Y78" s="971"/>
      <c r="Z78" s="971"/>
      <c r="AA78" s="971">
        <v>847</v>
      </c>
      <c r="AB78" s="971"/>
      <c r="AC78" s="971"/>
      <c r="AD78" s="971"/>
      <c r="AE78" s="971"/>
      <c r="AF78" s="971">
        <v>27209</v>
      </c>
      <c r="AG78" s="971"/>
      <c r="AH78" s="971"/>
      <c r="AI78" s="971"/>
      <c r="AJ78" s="971"/>
      <c r="AK78" s="971" t="s">
        <v>567</v>
      </c>
      <c r="AL78" s="971"/>
      <c r="AM78" s="971"/>
      <c r="AN78" s="971"/>
      <c r="AO78" s="971"/>
      <c r="AP78" s="971">
        <v>52720</v>
      </c>
      <c r="AQ78" s="971"/>
      <c r="AR78" s="971"/>
      <c r="AS78" s="971"/>
      <c r="AT78" s="971"/>
      <c r="AU78" s="971">
        <v>158</v>
      </c>
      <c r="AV78" s="971"/>
      <c r="AW78" s="971"/>
      <c r="AX78" s="971"/>
      <c r="AY78" s="971"/>
      <c r="AZ78" s="972" t="s">
        <v>569</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566</v>
      </c>
      <c r="C79" s="975"/>
      <c r="D79" s="975"/>
      <c r="E79" s="975"/>
      <c r="F79" s="975"/>
      <c r="G79" s="975"/>
      <c r="H79" s="975"/>
      <c r="I79" s="975"/>
      <c r="J79" s="975"/>
      <c r="K79" s="975"/>
      <c r="L79" s="975"/>
      <c r="M79" s="975"/>
      <c r="N79" s="975"/>
      <c r="O79" s="975"/>
      <c r="P79" s="976"/>
      <c r="Q79" s="977">
        <v>733</v>
      </c>
      <c r="R79" s="971"/>
      <c r="S79" s="971"/>
      <c r="T79" s="971"/>
      <c r="U79" s="971"/>
      <c r="V79" s="971">
        <v>561</v>
      </c>
      <c r="W79" s="971"/>
      <c r="X79" s="971"/>
      <c r="Y79" s="971"/>
      <c r="Z79" s="971"/>
      <c r="AA79" s="971">
        <v>171</v>
      </c>
      <c r="AB79" s="971"/>
      <c r="AC79" s="971"/>
      <c r="AD79" s="971"/>
      <c r="AE79" s="971"/>
      <c r="AF79" s="971">
        <v>1939</v>
      </c>
      <c r="AG79" s="971"/>
      <c r="AH79" s="971"/>
      <c r="AI79" s="971"/>
      <c r="AJ79" s="971"/>
      <c r="AK79" s="971" t="s">
        <v>567</v>
      </c>
      <c r="AL79" s="971"/>
      <c r="AM79" s="971"/>
      <c r="AN79" s="971"/>
      <c r="AO79" s="971"/>
      <c r="AP79" s="971">
        <v>1130</v>
      </c>
      <c r="AQ79" s="971"/>
      <c r="AR79" s="971"/>
      <c r="AS79" s="971"/>
      <c r="AT79" s="971"/>
      <c r="AU79" s="971" t="s">
        <v>567</v>
      </c>
      <c r="AV79" s="971"/>
      <c r="AW79" s="971"/>
      <c r="AX79" s="971"/>
      <c r="AY79" s="971"/>
      <c r="AZ79" s="972" t="s">
        <v>569</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43067</v>
      </c>
      <c r="AG88" s="959"/>
      <c r="AH88" s="959"/>
      <c r="AI88" s="959"/>
      <c r="AJ88" s="959"/>
      <c r="AK88" s="963"/>
      <c r="AL88" s="963"/>
      <c r="AM88" s="963"/>
      <c r="AN88" s="963"/>
      <c r="AO88" s="963"/>
      <c r="AP88" s="959">
        <v>57566</v>
      </c>
      <c r="AQ88" s="959"/>
      <c r="AR88" s="959"/>
      <c r="AS88" s="959"/>
      <c r="AT88" s="959"/>
      <c r="AU88" s="959">
        <v>1609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t="s">
        <v>492</v>
      </c>
      <c r="CX102" s="953"/>
      <c r="CY102" s="953"/>
      <c r="CZ102" s="953"/>
      <c r="DA102" s="954"/>
      <c r="DB102" s="952" t="s">
        <v>492</v>
      </c>
      <c r="DC102" s="953"/>
      <c r="DD102" s="953"/>
      <c r="DE102" s="953"/>
      <c r="DF102" s="954"/>
      <c r="DG102" s="952" t="s">
        <v>492</v>
      </c>
      <c r="DH102" s="953"/>
      <c r="DI102" s="953"/>
      <c r="DJ102" s="953"/>
      <c r="DK102" s="954"/>
      <c r="DL102" s="952" t="s">
        <v>492</v>
      </c>
      <c r="DM102" s="953"/>
      <c r="DN102" s="953"/>
      <c r="DO102" s="953"/>
      <c r="DP102" s="954"/>
      <c r="DQ102" s="952" t="s">
        <v>492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4159695</v>
      </c>
      <c r="AB110" s="889"/>
      <c r="AC110" s="889"/>
      <c r="AD110" s="889"/>
      <c r="AE110" s="890"/>
      <c r="AF110" s="891">
        <v>4070447</v>
      </c>
      <c r="AG110" s="889"/>
      <c r="AH110" s="889"/>
      <c r="AI110" s="889"/>
      <c r="AJ110" s="890"/>
      <c r="AK110" s="891">
        <v>3911908</v>
      </c>
      <c r="AL110" s="889"/>
      <c r="AM110" s="889"/>
      <c r="AN110" s="889"/>
      <c r="AO110" s="890"/>
      <c r="AP110" s="892">
        <v>22.5</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34167283</v>
      </c>
      <c r="BR110" s="842"/>
      <c r="BS110" s="842"/>
      <c r="BT110" s="842"/>
      <c r="BU110" s="842"/>
      <c r="BV110" s="842">
        <v>32149755</v>
      </c>
      <c r="BW110" s="842"/>
      <c r="BX110" s="842"/>
      <c r="BY110" s="842"/>
      <c r="BZ110" s="842"/>
      <c r="CA110" s="842">
        <v>30759203</v>
      </c>
      <c r="CB110" s="842"/>
      <c r="CC110" s="842"/>
      <c r="CD110" s="842"/>
      <c r="CE110" s="842"/>
      <c r="CF110" s="866">
        <v>176.9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6255</v>
      </c>
      <c r="BR111" s="817"/>
      <c r="BS111" s="817"/>
      <c r="BT111" s="817"/>
      <c r="BU111" s="817"/>
      <c r="BV111" s="817">
        <v>278</v>
      </c>
      <c r="BW111" s="817"/>
      <c r="BX111" s="817"/>
      <c r="BY111" s="817"/>
      <c r="BZ111" s="817"/>
      <c r="CA111" s="817">
        <v>192</v>
      </c>
      <c r="CB111" s="817"/>
      <c r="CC111" s="817"/>
      <c r="CD111" s="817"/>
      <c r="CE111" s="817"/>
      <c r="CF111" s="875">
        <v>0</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3809643</v>
      </c>
      <c r="BR112" s="817"/>
      <c r="BS112" s="817"/>
      <c r="BT112" s="817"/>
      <c r="BU112" s="817"/>
      <c r="BV112" s="817">
        <v>3719676</v>
      </c>
      <c r="BW112" s="817"/>
      <c r="BX112" s="817"/>
      <c r="BY112" s="817"/>
      <c r="BZ112" s="817"/>
      <c r="CA112" s="817">
        <v>3612428</v>
      </c>
      <c r="CB112" s="817"/>
      <c r="CC112" s="817"/>
      <c r="CD112" s="817"/>
      <c r="CE112" s="817"/>
      <c r="CF112" s="875">
        <v>20.8</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220669</v>
      </c>
      <c r="AB113" s="919"/>
      <c r="AC113" s="919"/>
      <c r="AD113" s="919"/>
      <c r="AE113" s="920"/>
      <c r="AF113" s="921">
        <v>243598</v>
      </c>
      <c r="AG113" s="919"/>
      <c r="AH113" s="919"/>
      <c r="AI113" s="919"/>
      <c r="AJ113" s="920"/>
      <c r="AK113" s="921">
        <v>257173</v>
      </c>
      <c r="AL113" s="919"/>
      <c r="AM113" s="919"/>
      <c r="AN113" s="919"/>
      <c r="AO113" s="920"/>
      <c r="AP113" s="922">
        <v>1.5</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2015216</v>
      </c>
      <c r="BR113" s="817"/>
      <c r="BS113" s="817"/>
      <c r="BT113" s="817"/>
      <c r="BU113" s="817"/>
      <c r="BV113" s="817">
        <v>1821339</v>
      </c>
      <c r="BW113" s="817"/>
      <c r="BX113" s="817"/>
      <c r="BY113" s="817"/>
      <c r="BZ113" s="817"/>
      <c r="CA113" s="817">
        <v>1608866</v>
      </c>
      <c r="CB113" s="817"/>
      <c r="CC113" s="817"/>
      <c r="CD113" s="817"/>
      <c r="CE113" s="817"/>
      <c r="CF113" s="875">
        <v>9.3000000000000007</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5888</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229504</v>
      </c>
      <c r="AB114" s="780"/>
      <c r="AC114" s="780"/>
      <c r="AD114" s="780"/>
      <c r="AE114" s="781"/>
      <c r="AF114" s="782">
        <v>275833</v>
      </c>
      <c r="AG114" s="780"/>
      <c r="AH114" s="780"/>
      <c r="AI114" s="780"/>
      <c r="AJ114" s="781"/>
      <c r="AK114" s="782">
        <v>304399</v>
      </c>
      <c r="AL114" s="780"/>
      <c r="AM114" s="780"/>
      <c r="AN114" s="780"/>
      <c r="AO114" s="781"/>
      <c r="AP114" s="824">
        <v>1.8</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4331942</v>
      </c>
      <c r="BR114" s="817"/>
      <c r="BS114" s="817"/>
      <c r="BT114" s="817"/>
      <c r="BU114" s="817"/>
      <c r="BV114" s="817">
        <v>4042774</v>
      </c>
      <c r="BW114" s="817"/>
      <c r="BX114" s="817"/>
      <c r="BY114" s="817"/>
      <c r="BZ114" s="817"/>
      <c r="CA114" s="817">
        <v>4013673</v>
      </c>
      <c r="CB114" s="817"/>
      <c r="CC114" s="817"/>
      <c r="CD114" s="817"/>
      <c r="CE114" s="817"/>
      <c r="CF114" s="875">
        <v>23.1</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6080</v>
      </c>
      <c r="AB115" s="919"/>
      <c r="AC115" s="919"/>
      <c r="AD115" s="919"/>
      <c r="AE115" s="920"/>
      <c r="AF115" s="921">
        <v>6081</v>
      </c>
      <c r="AG115" s="919"/>
      <c r="AH115" s="919"/>
      <c r="AI115" s="919"/>
      <c r="AJ115" s="920"/>
      <c r="AK115" s="921">
        <v>96</v>
      </c>
      <c r="AL115" s="919"/>
      <c r="AM115" s="919"/>
      <c r="AN115" s="919"/>
      <c r="AO115" s="920"/>
      <c r="AP115" s="922">
        <v>0</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4615948</v>
      </c>
      <c r="AB117" s="903"/>
      <c r="AC117" s="903"/>
      <c r="AD117" s="903"/>
      <c r="AE117" s="904"/>
      <c r="AF117" s="905">
        <v>4595959</v>
      </c>
      <c r="AG117" s="903"/>
      <c r="AH117" s="903"/>
      <c r="AI117" s="903"/>
      <c r="AJ117" s="904"/>
      <c r="AK117" s="905">
        <v>4473576</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44330339</v>
      </c>
      <c r="BR119" s="845"/>
      <c r="BS119" s="845"/>
      <c r="BT119" s="845"/>
      <c r="BU119" s="845"/>
      <c r="BV119" s="845">
        <v>41733822</v>
      </c>
      <c r="BW119" s="845"/>
      <c r="BX119" s="845"/>
      <c r="BY119" s="845"/>
      <c r="BZ119" s="845"/>
      <c r="CA119" s="845">
        <v>39994362</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367</v>
      </c>
      <c r="DH119" s="764"/>
      <c r="DI119" s="764"/>
      <c r="DJ119" s="764"/>
      <c r="DK119" s="765"/>
      <c r="DL119" s="766">
        <v>278</v>
      </c>
      <c r="DM119" s="764"/>
      <c r="DN119" s="764"/>
      <c r="DO119" s="764"/>
      <c r="DP119" s="765"/>
      <c r="DQ119" s="766">
        <v>192</v>
      </c>
      <c r="DR119" s="764"/>
      <c r="DS119" s="764"/>
      <c r="DT119" s="764"/>
      <c r="DU119" s="765"/>
      <c r="DV119" s="848">
        <v>0</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16412961</v>
      </c>
      <c r="BR120" s="842"/>
      <c r="BS120" s="842"/>
      <c r="BT120" s="842"/>
      <c r="BU120" s="842"/>
      <c r="BV120" s="842">
        <v>16344375</v>
      </c>
      <c r="BW120" s="842"/>
      <c r="BX120" s="842"/>
      <c r="BY120" s="842"/>
      <c r="BZ120" s="842"/>
      <c r="CA120" s="842">
        <v>15806815</v>
      </c>
      <c r="CB120" s="842"/>
      <c r="CC120" s="842"/>
      <c r="CD120" s="842"/>
      <c r="CE120" s="842"/>
      <c r="CF120" s="866">
        <v>90.9</v>
      </c>
      <c r="CG120" s="867"/>
      <c r="CH120" s="867"/>
      <c r="CI120" s="867"/>
      <c r="CJ120" s="867"/>
      <c r="CK120" s="868" t="s">
        <v>450</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2798126</v>
      </c>
      <c r="DH120" s="842"/>
      <c r="DI120" s="842"/>
      <c r="DJ120" s="842"/>
      <c r="DK120" s="842"/>
      <c r="DL120" s="842">
        <v>2818576</v>
      </c>
      <c r="DM120" s="842"/>
      <c r="DN120" s="842"/>
      <c r="DO120" s="842"/>
      <c r="DP120" s="842"/>
      <c r="DQ120" s="842">
        <v>2812242</v>
      </c>
      <c r="DR120" s="842"/>
      <c r="DS120" s="842"/>
      <c r="DT120" s="842"/>
      <c r="DU120" s="842"/>
      <c r="DV120" s="843">
        <v>16.2</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5984</v>
      </c>
      <c r="AB121" s="780"/>
      <c r="AC121" s="780"/>
      <c r="AD121" s="780"/>
      <c r="AE121" s="781"/>
      <c r="AF121" s="782">
        <v>5985</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551130</v>
      </c>
      <c r="DH121" s="817"/>
      <c r="DI121" s="817"/>
      <c r="DJ121" s="817"/>
      <c r="DK121" s="817"/>
      <c r="DL121" s="817">
        <v>494568</v>
      </c>
      <c r="DM121" s="817"/>
      <c r="DN121" s="817"/>
      <c r="DO121" s="817"/>
      <c r="DP121" s="817"/>
      <c r="DQ121" s="817">
        <v>436861</v>
      </c>
      <c r="DR121" s="817"/>
      <c r="DS121" s="817"/>
      <c r="DT121" s="817"/>
      <c r="DU121" s="817"/>
      <c r="DV121" s="794">
        <v>2.5</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31944324</v>
      </c>
      <c r="BR122" s="845"/>
      <c r="BS122" s="845"/>
      <c r="BT122" s="845"/>
      <c r="BU122" s="845"/>
      <c r="BV122" s="845">
        <v>30323768</v>
      </c>
      <c r="BW122" s="845"/>
      <c r="BX122" s="845"/>
      <c r="BY122" s="845"/>
      <c r="BZ122" s="845"/>
      <c r="CA122" s="845">
        <v>29361562</v>
      </c>
      <c r="CB122" s="845"/>
      <c r="CC122" s="845"/>
      <c r="CD122" s="845"/>
      <c r="CE122" s="845"/>
      <c r="CF122" s="846">
        <v>168.8</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439885</v>
      </c>
      <c r="DH122" s="817"/>
      <c r="DI122" s="817"/>
      <c r="DJ122" s="817"/>
      <c r="DK122" s="817"/>
      <c r="DL122" s="817">
        <v>388265</v>
      </c>
      <c r="DM122" s="817"/>
      <c r="DN122" s="817"/>
      <c r="DO122" s="817"/>
      <c r="DP122" s="817"/>
      <c r="DQ122" s="817">
        <v>348037</v>
      </c>
      <c r="DR122" s="817"/>
      <c r="DS122" s="817"/>
      <c r="DT122" s="817"/>
      <c r="DU122" s="817"/>
      <c r="DV122" s="794">
        <v>2</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48357285</v>
      </c>
      <c r="BR123" s="833"/>
      <c r="BS123" s="833"/>
      <c r="BT123" s="833"/>
      <c r="BU123" s="833"/>
      <c r="BV123" s="833">
        <v>46668143</v>
      </c>
      <c r="BW123" s="833"/>
      <c r="BX123" s="833"/>
      <c r="BY123" s="833"/>
      <c r="BZ123" s="833"/>
      <c r="CA123" s="833">
        <v>45168377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20502</v>
      </c>
      <c r="DH123" s="780"/>
      <c r="DI123" s="780"/>
      <c r="DJ123" s="780"/>
      <c r="DK123" s="781"/>
      <c r="DL123" s="782">
        <v>18267</v>
      </c>
      <c r="DM123" s="780"/>
      <c r="DN123" s="780"/>
      <c r="DO123" s="780"/>
      <c r="DP123" s="781"/>
      <c r="DQ123" s="782">
        <v>15288</v>
      </c>
      <c r="DR123" s="780"/>
      <c r="DS123" s="780"/>
      <c r="DT123" s="780"/>
      <c r="DU123" s="781"/>
      <c r="DV123" s="824">
        <v>0.1</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58</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38</v>
      </c>
      <c r="AB127" s="780"/>
      <c r="AC127" s="780"/>
      <c r="AD127" s="780"/>
      <c r="AE127" s="781"/>
      <c r="AF127" s="782">
        <v>96</v>
      </c>
      <c r="AG127" s="780"/>
      <c r="AH127" s="780"/>
      <c r="AI127" s="780"/>
      <c r="AJ127" s="781"/>
      <c r="AK127" s="782">
        <v>96</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426</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12.45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21183555</v>
      </c>
      <c r="AB129" s="780"/>
      <c r="AC129" s="780"/>
      <c r="AD129" s="780"/>
      <c r="AE129" s="781"/>
      <c r="AF129" s="782">
        <v>20575831</v>
      </c>
      <c r="AG129" s="780"/>
      <c r="AH129" s="780"/>
      <c r="AI129" s="780"/>
      <c r="AJ129" s="781"/>
      <c r="AK129" s="782">
        <v>20482350</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17.45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3181129</v>
      </c>
      <c r="AB130" s="780"/>
      <c r="AC130" s="780"/>
      <c r="AD130" s="780"/>
      <c r="AE130" s="781"/>
      <c r="AF130" s="782">
        <v>3200252</v>
      </c>
      <c r="AG130" s="780"/>
      <c r="AH130" s="780"/>
      <c r="AI130" s="780"/>
      <c r="AJ130" s="781"/>
      <c r="AK130" s="782">
        <v>3090343</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18002426</v>
      </c>
      <c r="AB131" s="764"/>
      <c r="AC131" s="764"/>
      <c r="AD131" s="764"/>
      <c r="AE131" s="765"/>
      <c r="AF131" s="766">
        <v>17375579</v>
      </c>
      <c r="AG131" s="764"/>
      <c r="AH131" s="764"/>
      <c r="AI131" s="764"/>
      <c r="AJ131" s="765"/>
      <c r="AK131" s="766">
        <v>17392007</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7.967776121</v>
      </c>
      <c r="AB132" s="745"/>
      <c r="AC132" s="745"/>
      <c r="AD132" s="745"/>
      <c r="AE132" s="746"/>
      <c r="AF132" s="747">
        <v>8.0325783679999994</v>
      </c>
      <c r="AG132" s="745"/>
      <c r="AH132" s="745"/>
      <c r="AI132" s="745"/>
      <c r="AJ132" s="746"/>
      <c r="AK132" s="747">
        <v>7.9532684180000004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7.2</v>
      </c>
      <c r="AB133" s="724"/>
      <c r="AC133" s="724"/>
      <c r="AD133" s="724"/>
      <c r="AE133" s="725"/>
      <c r="AF133" s="723">
        <v>7.8</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UlGCPhIgSkL9mcwGnsC/HTHrHeF8+2yOTFf2r50YjeQH53uMjcY8u0pPhRsEigJsO5smWDePNF7euUl7xGUtw==" saltValue="pENld7um7dnRi6cRZLTG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6LSp13B1IqdmhH+Hjnz1m0y52zVGEI07B2x+BjvRm6fB1eU9r8ciioYoSQoLNu3cKXC7f9yMysOsReyRVN2ug==" saltValue="owQJFstAn0XjA7alIZWF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Eeuqo8kVp0uPZxqp+m/76N3fBuc0KS418UH/jMfPC+sgAdamiAxqO634SreSK4IF4PiBjCD6iwhxC9EmFJ6w==" saltValue="o/2K2dmoB6lv7pbVWoNkL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6620967</v>
      </c>
      <c r="AP9" s="281">
        <v>107821</v>
      </c>
      <c r="AQ9" s="282">
        <v>88459</v>
      </c>
      <c r="AR9" s="283">
        <v>21.9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866623</v>
      </c>
      <c r="AP10" s="284">
        <v>14113</v>
      </c>
      <c r="AQ10" s="285">
        <v>6814</v>
      </c>
      <c r="AR10" s="286">
        <v>107.1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55536</v>
      </c>
      <c r="AP11" s="284">
        <v>904</v>
      </c>
      <c r="AQ11" s="285">
        <v>1610</v>
      </c>
      <c r="AR11" s="286">
        <v>-43.9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24</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171200</v>
      </c>
      <c r="AP13" s="284">
        <v>2788</v>
      </c>
      <c r="AQ13" s="285">
        <v>3854</v>
      </c>
      <c r="AR13" s="286">
        <v>-27.7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t="s">
        <v>492</v>
      </c>
      <c r="AP14" s="284" t="s">
        <v>492</v>
      </c>
      <c r="AQ14" s="285">
        <v>1979</v>
      </c>
      <c r="AR14" s="286" t="s">
        <v>492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-370268</v>
      </c>
      <c r="AP15" s="284">
        <v>-6030</v>
      </c>
      <c r="AQ15" s="285">
        <v>-5062</v>
      </c>
      <c r="AR15" s="286">
        <v>19.100000000000001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7344058</v>
      </c>
      <c r="AP16" s="284">
        <v>119596</v>
      </c>
      <c r="AQ16" s="285">
        <v>97678</v>
      </c>
      <c r="AR16" s="286">
        <v>22.4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9.7100000000000009</v>
      </c>
      <c r="AP21" s="298">
        <v>8.7899999999999991</v>
      </c>
      <c r="AQ21" s="299">
        <v>0.92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98.7</v>
      </c>
      <c r="AP22" s="303">
        <v>97.7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3911908</v>
      </c>
      <c r="AP32" s="312">
        <v>63705</v>
      </c>
      <c r="AQ32" s="313">
        <v>63215</v>
      </c>
      <c r="AR32" s="314">
        <v>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3</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257173</v>
      </c>
      <c r="AP35" s="312">
        <v>4188</v>
      </c>
      <c r="AQ35" s="313">
        <v>15084</v>
      </c>
      <c r="AR35" s="314">
        <v>-72.2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304399</v>
      </c>
      <c r="AP36" s="312">
        <v>4957</v>
      </c>
      <c r="AQ36" s="313">
        <v>1958</v>
      </c>
      <c r="AR36" s="314">
        <v>153.19999999999999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96</v>
      </c>
      <c r="AP37" s="312">
        <v>2</v>
      </c>
      <c r="AQ37" s="313">
        <v>529</v>
      </c>
      <c r="AR37" s="314">
        <v>-99.6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2</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t="s">
        <v>492</v>
      </c>
      <c r="AP39" s="312" t="s">
        <v>492</v>
      </c>
      <c r="AQ39" s="313">
        <v>-3177</v>
      </c>
      <c r="AR39" s="314" t="s">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-3090343</v>
      </c>
      <c r="AP40" s="312">
        <v>-50326</v>
      </c>
      <c r="AQ40" s="313">
        <v>-54547</v>
      </c>
      <c r="AR40" s="314">
        <v>-7.7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1383233</v>
      </c>
      <c r="AP41" s="312">
        <v>22526</v>
      </c>
      <c r="AQ41" s="313">
        <v>23067</v>
      </c>
      <c r="AR41" s="314">
        <v>-2.2999999999999998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5141185</v>
      </c>
      <c r="AN51" s="334">
        <v>78805</v>
      </c>
      <c r="AO51" s="335">
        <v>-21</v>
      </c>
      <c r="AP51" s="336">
        <v>71604</v>
      </c>
      <c r="AQ51" s="337">
        <v>-9.6</v>
      </c>
      <c r="AR51" s="338">
        <v>-11.4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3544925</v>
      </c>
      <c r="AN52" s="342">
        <v>54338</v>
      </c>
      <c r="AO52" s="343">
        <v>-33.6</v>
      </c>
      <c r="AP52" s="344">
        <v>45121</v>
      </c>
      <c r="AQ52" s="345">
        <v>11.7</v>
      </c>
      <c r="AR52" s="346">
        <v>-45.3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4655999</v>
      </c>
      <c r="AN53" s="334">
        <v>72418</v>
      </c>
      <c r="AO53" s="335">
        <v>-8.1</v>
      </c>
      <c r="AP53" s="336">
        <v>67009</v>
      </c>
      <c r="AQ53" s="337">
        <v>-6.4</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3120869</v>
      </c>
      <c r="AN54" s="342">
        <v>48541</v>
      </c>
      <c r="AO54" s="343">
        <v>-10.7</v>
      </c>
      <c r="AP54" s="344">
        <v>43028</v>
      </c>
      <c r="AQ54" s="345">
        <v>-4.5999999999999996</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4372348</v>
      </c>
      <c r="AN55" s="334">
        <v>69188</v>
      </c>
      <c r="AO55" s="335">
        <v>-4.5</v>
      </c>
      <c r="AP55" s="336">
        <v>71871</v>
      </c>
      <c r="AQ55" s="337">
        <v>7.3</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2940070</v>
      </c>
      <c r="AN56" s="342">
        <v>46524</v>
      </c>
      <c r="AO56" s="343">
        <v>-4.2</v>
      </c>
      <c r="AP56" s="344">
        <v>38232</v>
      </c>
      <c r="AQ56" s="345">
        <v>-11.1</v>
      </c>
      <c r="AR56" s="346">
        <v>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3927353</v>
      </c>
      <c r="AN57" s="334">
        <v>63082</v>
      </c>
      <c r="AO57" s="335">
        <v>-8.8000000000000007</v>
      </c>
      <c r="AP57" s="336">
        <v>71807</v>
      </c>
      <c r="AQ57" s="337">
        <v>-0.1</v>
      </c>
      <c r="AR57" s="338">
        <v>-8.6999999999999993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2597787</v>
      </c>
      <c r="AN58" s="342">
        <v>41726</v>
      </c>
      <c r="AO58" s="343">
        <v>-10.3</v>
      </c>
      <c r="AP58" s="344">
        <v>37333</v>
      </c>
      <c r="AQ58" s="345">
        <v>-2.4</v>
      </c>
      <c r="AR58" s="346">
        <v>-7.9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4141191</v>
      </c>
      <c r="AN59" s="334">
        <v>67438</v>
      </c>
      <c r="AO59" s="335">
        <v>6.9</v>
      </c>
      <c r="AP59" s="336">
        <v>80821</v>
      </c>
      <c r="AQ59" s="337">
        <v>12.6</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3363286</v>
      </c>
      <c r="AN60" s="342">
        <v>54770</v>
      </c>
      <c r="AO60" s="343">
        <v>31.3</v>
      </c>
      <c r="AP60" s="344">
        <v>49586</v>
      </c>
      <c r="AQ60" s="345">
        <v>32.799999999999997</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4447615</v>
      </c>
      <c r="AN61" s="349">
        <v>70186</v>
      </c>
      <c r="AO61" s="350">
        <v>-7.1</v>
      </c>
      <c r="AP61" s="351">
        <v>72622</v>
      </c>
      <c r="AQ61" s="352">
        <v>0.8</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3113387</v>
      </c>
      <c r="AN62" s="342">
        <v>49180</v>
      </c>
      <c r="AO62" s="343">
        <v>-5.5</v>
      </c>
      <c r="AP62" s="344">
        <v>42660</v>
      </c>
      <c r="AQ62" s="345">
        <v>5.3</v>
      </c>
      <c r="AR62" s="346">
        <v>-10.8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kTBNYJTa1Dy8RnXeNlKgjEbkqk3hCfIx1DqOHQqBMlkyFagJ3hXvsDLSHHO3nYjGTcEyYktn77y0rAdtShuHQ==" saltValue="+Mmr1SxatNB88AKCW6D+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vmITnrFB/Dm3iceYCMl3+lSQJgAoM63tcEdlBDk9pAs5v+R5VoPf5T9jR3I8nLagObr/3mcBlY1mG9YF7zkeRA==" saltValue="M134H3biq8dzb9qlidko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4hn86XAPQrN+NRlVlDoul7SFMxo6YNocPvJr1jY/9q4iPUpfCkgCnpX2ISfnCbqzHm29nMbm0HpGvuB4jDkaNQ==" saltValue="dgKBtBiisxGTqb7LhxUi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39.82</v>
      </c>
      <c r="G47" s="12">
        <v>36.25</v>
      </c>
      <c r="H47" s="12">
        <v>32.799999999999997</v>
      </c>
      <c r="I47" s="12">
        <v>30.46</v>
      </c>
      <c r="J47" s="13">
        <v>25.89</v>
      </c>
    </row>
    <row r="48" spans="2:10" ht="57.75" customHeight="1" x14ac:dyDescent="0.15">
      <c r="B48" s="14"/>
      <c r="C48" s="1141" t="s">
        <v>4</v>
      </c>
      <c r="D48" s="1141"/>
      <c r="E48" s="1142"/>
      <c r="F48" s="15">
        <v>7.98</v>
      </c>
      <c r="G48" s="16">
        <v>5.72</v>
      </c>
      <c r="H48" s="16">
        <v>4.3600000000000003</v>
      </c>
      <c r="I48" s="16">
        <v>1.7</v>
      </c>
      <c r="J48" s="17">
        <v>5.54</v>
      </c>
    </row>
    <row r="49" spans="2:10" ht="57.75" customHeight="1" thickBot="1" x14ac:dyDescent="0.2">
      <c r="B49" s="18"/>
      <c r="C49" s="1143" t="s">
        <v>5</v>
      </c>
      <c r="D49" s="1143"/>
      <c r="E49" s="1144"/>
      <c r="F49" s="19" t="s">
        <v>535</v>
      </c>
      <c r="G49" s="20" t="s">
        <v>536</v>
      </c>
      <c r="H49" s="20" t="s">
        <v>537</v>
      </c>
      <c r="I49" s="20" t="s">
        <v>538</v>
      </c>
      <c r="J49" s="21" t="s">
        <v>539</v>
      </c>
    </row>
    <row r="50" spans="2:10" x14ac:dyDescent="0.15"/>
  </sheetData>
  <sheetProtection algorithmName="SHA-512" hashValue="vZJH+wOGKSXS/oqs7QfoJgYj67wy7FDj9xWND032Kq2hzgzhdfXsdgZ3lf7kicxUxqJcVxH06qyZdawVSVW84Q==" saltValue="lM7vloRh1H4G8erIHkAo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540</v>
      </c>
      <c r="D34" s="1151"/>
      <c r="E34" s="1152"/>
      <c r="F34" s="32">
        <v>7.98</v>
      </c>
      <c r="G34" s="33">
        <v>5.71</v>
      </c>
      <c r="H34" s="33">
        <v>4.3499999999999996</v>
      </c>
      <c r="I34" s="33">
        <v>1.69</v>
      </c>
      <c r="J34" s="34">
        <v>5.54</v>
      </c>
      <c r="K34" s="22"/>
      <c r="L34" s="22"/>
      <c r="M34" s="22"/>
      <c r="N34" s="22"/>
      <c r="O34" s="22"/>
      <c r="P34" s="22"/>
    </row>
    <row r="35" spans="1:16" ht="39" customHeight="1" x14ac:dyDescent="0.15">
      <c r="A35" s="22"/>
      <c r="B35" s="35"/>
      <c r="C35" s="1145" t="s">
        <v>541</v>
      </c>
      <c r="D35" s="1146"/>
      <c r="E35" s="1147"/>
      <c r="F35" s="36">
        <v>5.23</v>
      </c>
      <c r="G35" s="37">
        <v>3.55</v>
      </c>
      <c r="H35" s="37">
        <v>3.94</v>
      </c>
      <c r="I35" s="37">
        <v>4.12</v>
      </c>
      <c r="J35" s="38">
        <v>4.25</v>
      </c>
      <c r="K35" s="22"/>
      <c r="L35" s="22"/>
      <c r="M35" s="22"/>
      <c r="N35" s="22"/>
      <c r="O35" s="22"/>
      <c r="P35" s="22"/>
    </row>
    <row r="36" spans="1:16" ht="39" customHeight="1" x14ac:dyDescent="0.15">
      <c r="A36" s="22"/>
      <c r="B36" s="35"/>
      <c r="C36" s="1145" t="s">
        <v>542</v>
      </c>
      <c r="D36" s="1146"/>
      <c r="E36" s="1147"/>
      <c r="F36" s="36">
        <v>1.06</v>
      </c>
      <c r="G36" s="37">
        <v>1.6</v>
      </c>
      <c r="H36" s="37">
        <v>2.16</v>
      </c>
      <c r="I36" s="37">
        <v>2.2200000000000002</v>
      </c>
      <c r="J36" s="38">
        <v>2</v>
      </c>
      <c r="K36" s="22"/>
      <c r="L36" s="22"/>
      <c r="M36" s="22"/>
      <c r="N36" s="22"/>
      <c r="O36" s="22"/>
      <c r="P36" s="22"/>
    </row>
    <row r="37" spans="1:16" ht="39" customHeight="1" x14ac:dyDescent="0.15">
      <c r="A37" s="22"/>
      <c r="B37" s="35"/>
      <c r="C37" s="1145" t="s">
        <v>543</v>
      </c>
      <c r="D37" s="1146"/>
      <c r="E37" s="1147"/>
      <c r="F37" s="36">
        <v>0.3</v>
      </c>
      <c r="G37" s="37">
        <v>0.51</v>
      </c>
      <c r="H37" s="37">
        <v>1.46</v>
      </c>
      <c r="I37" s="37">
        <v>1.32</v>
      </c>
      <c r="J37" s="38">
        <v>0.97</v>
      </c>
      <c r="K37" s="22"/>
      <c r="L37" s="22"/>
      <c r="M37" s="22"/>
      <c r="N37" s="22"/>
      <c r="O37" s="22"/>
      <c r="P37" s="22"/>
    </row>
    <row r="38" spans="1:16" ht="39" customHeight="1" x14ac:dyDescent="0.15">
      <c r="A38" s="22"/>
      <c r="B38" s="35"/>
      <c r="C38" s="1145" t="s">
        <v>544</v>
      </c>
      <c r="D38" s="1146"/>
      <c r="E38" s="1147"/>
      <c r="F38" s="36">
        <v>0</v>
      </c>
      <c r="G38" s="37">
        <v>0</v>
      </c>
      <c r="H38" s="37">
        <v>0.02</v>
      </c>
      <c r="I38" s="37">
        <v>0</v>
      </c>
      <c r="J38" s="38">
        <v>0.23</v>
      </c>
      <c r="K38" s="22"/>
      <c r="L38" s="22"/>
      <c r="M38" s="22"/>
      <c r="N38" s="22"/>
      <c r="O38" s="22"/>
      <c r="P38" s="22"/>
    </row>
    <row r="39" spans="1:16" ht="39" customHeight="1" x14ac:dyDescent="0.15">
      <c r="A39" s="22"/>
      <c r="B39" s="35"/>
      <c r="C39" s="1145" t="s">
        <v>545</v>
      </c>
      <c r="D39" s="1146"/>
      <c r="E39" s="1147"/>
      <c r="F39" s="36">
        <v>0.04</v>
      </c>
      <c r="G39" s="37">
        <v>0.03</v>
      </c>
      <c r="H39" s="37">
        <v>0.06</v>
      </c>
      <c r="I39" s="37">
        <v>0.03</v>
      </c>
      <c r="J39" s="38">
        <v>0.05</v>
      </c>
      <c r="K39" s="22"/>
      <c r="L39" s="22"/>
      <c r="M39" s="22"/>
      <c r="N39" s="22"/>
      <c r="O39" s="22"/>
      <c r="P39" s="22"/>
    </row>
    <row r="40" spans="1:16" ht="39" customHeight="1" x14ac:dyDescent="0.15">
      <c r="A40" s="22"/>
      <c r="B40" s="35"/>
      <c r="C40" s="1145" t="s">
        <v>546</v>
      </c>
      <c r="D40" s="1146"/>
      <c r="E40" s="1147"/>
      <c r="F40" s="36">
        <v>0</v>
      </c>
      <c r="G40" s="37">
        <v>0</v>
      </c>
      <c r="H40" s="37">
        <v>0.01</v>
      </c>
      <c r="I40" s="37">
        <v>0</v>
      </c>
      <c r="J40" s="38">
        <v>0.01</v>
      </c>
      <c r="K40" s="22"/>
      <c r="L40" s="22"/>
      <c r="M40" s="22"/>
      <c r="N40" s="22"/>
      <c r="O40" s="22"/>
      <c r="P40" s="22"/>
    </row>
    <row r="41" spans="1:16" ht="39" customHeight="1" x14ac:dyDescent="0.15">
      <c r="A41" s="22"/>
      <c r="B41" s="35"/>
      <c r="C41" s="1145" t="s">
        <v>547</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548</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549</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LqtHaXXXII8xAzCFGnaLIcCAmOba/8vwSGhX0Q/jNZUnd6K2x8OSVnJLiqk0VFoGhFW8h1PnNq3Z/7mStId5Q==" saltValue="zjQgfZzrZDzDXF//fpok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3568</v>
      </c>
      <c r="L45" s="60">
        <v>3994</v>
      </c>
      <c r="M45" s="60">
        <v>4160</v>
      </c>
      <c r="N45" s="60">
        <v>4070</v>
      </c>
      <c r="O45" s="61">
        <v>3912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207</v>
      </c>
      <c r="L48" s="64">
        <v>190</v>
      </c>
      <c r="M48" s="64">
        <v>221</v>
      </c>
      <c r="N48" s="64">
        <v>244</v>
      </c>
      <c r="O48" s="65">
        <v>257</v>
      </c>
      <c r="P48" s="48"/>
      <c r="Q48" s="48"/>
      <c r="R48" s="48"/>
      <c r="S48" s="48"/>
      <c r="T48" s="48"/>
      <c r="U48" s="48"/>
    </row>
    <row r="49" spans="1:21" ht="30.75" customHeight="1" x14ac:dyDescent="0.15">
      <c r="A49" s="48"/>
      <c r="B49" s="1178"/>
      <c r="C49" s="1179"/>
      <c r="D49" s="62"/>
      <c r="E49" s="1155" t="s">
        <v>14</v>
      </c>
      <c r="F49" s="1155"/>
      <c r="G49" s="1155"/>
      <c r="H49" s="1155"/>
      <c r="I49" s="1155"/>
      <c r="J49" s="1156"/>
      <c r="K49" s="63">
        <v>227</v>
      </c>
      <c r="L49" s="64">
        <v>233</v>
      </c>
      <c r="M49" s="64">
        <v>230</v>
      </c>
      <c r="N49" s="64">
        <v>276</v>
      </c>
      <c r="O49" s="65">
        <v>304</v>
      </c>
      <c r="P49" s="48"/>
      <c r="Q49" s="48"/>
      <c r="R49" s="48"/>
      <c r="S49" s="48"/>
      <c r="T49" s="48"/>
      <c r="U49" s="48"/>
    </row>
    <row r="50" spans="1:21" ht="30.75" customHeight="1" x14ac:dyDescent="0.15">
      <c r="A50" s="48"/>
      <c r="B50" s="1178"/>
      <c r="C50" s="1179"/>
      <c r="D50" s="62"/>
      <c r="E50" s="1155" t="s">
        <v>15</v>
      </c>
      <c r="F50" s="1155"/>
      <c r="G50" s="1155"/>
      <c r="H50" s="1155"/>
      <c r="I50" s="1155"/>
      <c r="J50" s="1156"/>
      <c r="K50" s="63">
        <v>19</v>
      </c>
      <c r="L50" s="64">
        <v>12</v>
      </c>
      <c r="M50" s="64">
        <v>6</v>
      </c>
      <c r="N50" s="64">
        <v>6</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2952</v>
      </c>
      <c r="L52" s="64">
        <v>3126</v>
      </c>
      <c r="M52" s="64">
        <v>3182</v>
      </c>
      <c r="N52" s="64">
        <v>3201</v>
      </c>
      <c r="O52" s="65">
        <v>3090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1069</v>
      </c>
      <c r="L53" s="69">
        <v>1303</v>
      </c>
      <c r="M53" s="69">
        <v>1435</v>
      </c>
      <c r="N53" s="69">
        <v>1395</v>
      </c>
      <c r="O53" s="70">
        <v>1383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Ts2XpeJGtaYCo1+Rn47PGHdyQ8EkxltuZHSxaPyg6ZM7kC5YbfKvtpT12z4B/wV02JPsEBo9LiJeWw39CumdA==" saltValue="9aycGDPMfAXlgaYHX6zq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34998</v>
      </c>
      <c r="J41" s="356">
        <v>34696</v>
      </c>
      <c r="K41" s="356">
        <v>34167</v>
      </c>
      <c r="L41" s="356">
        <v>32150</v>
      </c>
      <c r="M41" s="357">
        <v>30759</v>
      </c>
    </row>
    <row r="42" spans="2:13" ht="27.75" customHeight="1" x14ac:dyDescent="0.15">
      <c r="B42" s="1186"/>
      <c r="C42" s="1187"/>
      <c r="D42" s="106"/>
      <c r="E42" s="1190" t="s">
        <v>32</v>
      </c>
      <c r="F42" s="1190"/>
      <c r="G42" s="1190"/>
      <c r="H42" s="1191"/>
      <c r="I42" s="358">
        <v>41</v>
      </c>
      <c r="J42" s="359">
        <v>15</v>
      </c>
      <c r="K42" s="359">
        <v>6</v>
      </c>
      <c r="L42" s="359">
        <v>0</v>
      </c>
      <c r="M42" s="360">
        <v>0</v>
      </c>
    </row>
    <row r="43" spans="2:13" ht="27.75" customHeight="1" x14ac:dyDescent="0.15">
      <c r="B43" s="1186"/>
      <c r="C43" s="1187"/>
      <c r="D43" s="106"/>
      <c r="E43" s="1190" t="s">
        <v>33</v>
      </c>
      <c r="F43" s="1190"/>
      <c r="G43" s="1190"/>
      <c r="H43" s="1191"/>
      <c r="I43" s="358">
        <v>1877</v>
      </c>
      <c r="J43" s="359">
        <v>2092</v>
      </c>
      <c r="K43" s="359">
        <v>3810</v>
      </c>
      <c r="L43" s="359">
        <v>3720</v>
      </c>
      <c r="M43" s="360">
        <v>3612</v>
      </c>
    </row>
    <row r="44" spans="2:13" ht="27.75" customHeight="1" x14ac:dyDescent="0.15">
      <c r="B44" s="1186"/>
      <c r="C44" s="1187"/>
      <c r="D44" s="106"/>
      <c r="E44" s="1190" t="s">
        <v>34</v>
      </c>
      <c r="F44" s="1190"/>
      <c r="G44" s="1190"/>
      <c r="H44" s="1191"/>
      <c r="I44" s="358">
        <v>2090</v>
      </c>
      <c r="J44" s="359">
        <v>2078</v>
      </c>
      <c r="K44" s="359">
        <v>2015</v>
      </c>
      <c r="L44" s="359">
        <v>1821</v>
      </c>
      <c r="M44" s="360">
        <v>1609</v>
      </c>
    </row>
    <row r="45" spans="2:13" ht="27.75" customHeight="1" x14ac:dyDescent="0.15">
      <c r="B45" s="1186"/>
      <c r="C45" s="1187"/>
      <c r="D45" s="106"/>
      <c r="E45" s="1190" t="s">
        <v>35</v>
      </c>
      <c r="F45" s="1190"/>
      <c r="G45" s="1190"/>
      <c r="H45" s="1191"/>
      <c r="I45" s="358">
        <v>4722</v>
      </c>
      <c r="J45" s="359">
        <v>4653</v>
      </c>
      <c r="K45" s="359">
        <v>4332</v>
      </c>
      <c r="L45" s="359">
        <v>4043</v>
      </c>
      <c r="M45" s="360">
        <v>4014</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15984</v>
      </c>
      <c r="J50" s="359">
        <v>15901</v>
      </c>
      <c r="K50" s="359">
        <v>16413</v>
      </c>
      <c r="L50" s="359">
        <v>16344</v>
      </c>
      <c r="M50" s="360">
        <v>15807</v>
      </c>
    </row>
    <row r="51" spans="2:13" ht="27.75" customHeight="1" x14ac:dyDescent="0.15">
      <c r="B51" s="1186"/>
      <c r="C51" s="1187"/>
      <c r="D51" s="106"/>
      <c r="E51" s="1190" t="s">
        <v>42</v>
      </c>
      <c r="F51" s="1190"/>
      <c r="G51" s="1190"/>
      <c r="H51" s="1191"/>
      <c r="I51" s="358" t="s">
        <v>492</v>
      </c>
      <c r="J51" s="359" t="s">
        <v>492</v>
      </c>
      <c r="K51" s="359" t="s">
        <v>492</v>
      </c>
      <c r="L51" s="359" t="s">
        <v>492</v>
      </c>
      <c r="M51" s="360" t="s">
        <v>492</v>
      </c>
    </row>
    <row r="52" spans="2:13" ht="27.75" customHeight="1" x14ac:dyDescent="0.15">
      <c r="B52" s="1188"/>
      <c r="C52" s="1189"/>
      <c r="D52" s="106"/>
      <c r="E52" s="1190" t="s">
        <v>43</v>
      </c>
      <c r="F52" s="1190"/>
      <c r="G52" s="1190"/>
      <c r="H52" s="1191"/>
      <c r="I52" s="358">
        <v>31770</v>
      </c>
      <c r="J52" s="359">
        <v>31847</v>
      </c>
      <c r="K52" s="359">
        <v>31944</v>
      </c>
      <c r="L52" s="359">
        <v>30324</v>
      </c>
      <c r="M52" s="360">
        <v>29362</v>
      </c>
    </row>
    <row r="53" spans="2:13" ht="27.75" customHeight="1" thickBot="1" x14ac:dyDescent="0.2">
      <c r="B53" s="1192" t="s">
        <v>19</v>
      </c>
      <c r="C53" s="1193"/>
      <c r="D53" s="110"/>
      <c r="E53" s="1194" t="s">
        <v>44</v>
      </c>
      <c r="F53" s="1194"/>
      <c r="G53" s="1194"/>
      <c r="H53" s="1195"/>
      <c r="I53" s="361">
        <v>-4027</v>
      </c>
      <c r="J53" s="362">
        <v>-4214</v>
      </c>
      <c r="K53" s="362">
        <v>-4027</v>
      </c>
      <c r="L53" s="362">
        <v>-4934</v>
      </c>
      <c r="M53" s="363">
        <v>-5174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0GPfFqSyZsu5RwWqYjXEwGkwxKgjOai05o0RzRBWyjRn1mjIG11vFm5oVcB0xcJigN6e6KHLWY/SR5DV7dFVw==" saltValue="Xlbom/cm+UGtBKv6Inat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6948</v>
      </c>
      <c r="G55" s="122">
        <v>6268</v>
      </c>
      <c r="H55" s="123">
        <v>5303</v>
      </c>
    </row>
    <row r="56" spans="2:8" ht="52.5" customHeight="1" x14ac:dyDescent="0.15">
      <c r="B56" s="124"/>
      <c r="C56" s="1213" t="s">
        <v>47</v>
      </c>
      <c r="D56" s="1213"/>
      <c r="E56" s="1214"/>
      <c r="F56" s="125">
        <v>3099</v>
      </c>
      <c r="G56" s="125">
        <v>3104</v>
      </c>
      <c r="H56" s="126">
        <v>3205</v>
      </c>
    </row>
    <row r="57" spans="2:8" ht="53.25" customHeight="1" x14ac:dyDescent="0.15">
      <c r="B57" s="124"/>
      <c r="C57" s="1215" t="s">
        <v>48</v>
      </c>
      <c r="D57" s="1215"/>
      <c r="E57" s="1216"/>
      <c r="F57" s="127">
        <v>9715</v>
      </c>
      <c r="G57" s="127">
        <v>9928</v>
      </c>
      <c r="H57" s="128">
        <v>10020</v>
      </c>
    </row>
    <row r="58" spans="2:8" ht="45.75" customHeight="1" x14ac:dyDescent="0.15">
      <c r="B58" s="129"/>
      <c r="C58" s="1203" t="s">
        <v>572</v>
      </c>
      <c r="D58" s="1204"/>
      <c r="E58" s="1205"/>
      <c r="F58" s="130">
        <v>4029</v>
      </c>
      <c r="G58" s="130">
        <v>4035</v>
      </c>
      <c r="H58" s="131">
        <v>4043</v>
      </c>
    </row>
    <row r="59" spans="2:8" ht="45.75" customHeight="1" x14ac:dyDescent="0.15">
      <c r="B59" s="129"/>
      <c r="C59" s="1203" t="s">
        <v>573</v>
      </c>
      <c r="D59" s="1204"/>
      <c r="E59" s="1205"/>
      <c r="F59" s="130">
        <v>3124</v>
      </c>
      <c r="G59" s="130">
        <v>3129</v>
      </c>
      <c r="H59" s="131">
        <v>3134</v>
      </c>
    </row>
    <row r="60" spans="2:8" ht="45.75" customHeight="1" x14ac:dyDescent="0.15">
      <c r="B60" s="129"/>
      <c r="C60" s="1203" t="s">
        <v>574</v>
      </c>
      <c r="D60" s="1204"/>
      <c r="E60" s="1205"/>
      <c r="F60" s="130">
        <v>1127</v>
      </c>
      <c r="G60" s="130">
        <v>1127</v>
      </c>
      <c r="H60" s="131">
        <v>1127</v>
      </c>
    </row>
    <row r="61" spans="2:8" ht="45.75" customHeight="1" x14ac:dyDescent="0.15">
      <c r="B61" s="129"/>
      <c r="C61" s="1203" t="s">
        <v>575</v>
      </c>
      <c r="D61" s="1204"/>
      <c r="E61" s="1205"/>
      <c r="F61" s="130">
        <v>742</v>
      </c>
      <c r="G61" s="130">
        <v>827</v>
      </c>
      <c r="H61" s="131">
        <v>982</v>
      </c>
    </row>
    <row r="62" spans="2:8" ht="45.75" customHeight="1" thickBot="1" x14ac:dyDescent="0.2">
      <c r="B62" s="132"/>
      <c r="C62" s="1206" t="s">
        <v>576</v>
      </c>
      <c r="D62" s="1207"/>
      <c r="E62" s="1208"/>
      <c r="F62" s="133">
        <v>95</v>
      </c>
      <c r="G62" s="133">
        <v>98</v>
      </c>
      <c r="H62" s="134">
        <v>114</v>
      </c>
    </row>
    <row r="63" spans="2:8" ht="52.5" customHeight="1" thickBot="1" x14ac:dyDescent="0.2">
      <c r="B63" s="135"/>
      <c r="C63" s="1209" t="s">
        <v>49</v>
      </c>
      <c r="D63" s="1209"/>
      <c r="E63" s="1210"/>
      <c r="F63" s="136">
        <v>19762</v>
      </c>
      <c r="G63" s="136">
        <v>19299</v>
      </c>
      <c r="H63" s="137">
        <v>18528</v>
      </c>
    </row>
    <row r="64" spans="2:8" x14ac:dyDescent="0.15"/>
  </sheetData>
  <sheetProtection algorithmName="SHA-512" hashValue="yKoxONDnSO49JiLfJHoVwWgI//yM5wOjYy7Jsy1/IhjLRX56XTM54A3F93yLauQqYJecTRjuRwjBMTM+q73bew==" saltValue="niitpLBKejYzVhxaVl0G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78805</v>
      </c>
      <c r="E3" s="156"/>
      <c r="F3" s="157">
        <v>71604</v>
      </c>
      <c r="G3" s="158"/>
      <c r="H3" s="159"/>
    </row>
    <row r="4" spans="1:8" x14ac:dyDescent="0.15">
      <c r="A4" s="160"/>
      <c r="B4" s="161"/>
      <c r="C4" s="162"/>
      <c r="D4" s="163">
        <v>54338</v>
      </c>
      <c r="E4" s="164"/>
      <c r="F4" s="165">
        <v>45121</v>
      </c>
      <c r="G4" s="166"/>
      <c r="H4" s="167"/>
    </row>
    <row r="5" spans="1:8" x14ac:dyDescent="0.15">
      <c r="A5" s="148" t="s">
        <v>524</v>
      </c>
      <c r="B5" s="153"/>
      <c r="C5" s="154"/>
      <c r="D5" s="155">
        <v>72418</v>
      </c>
      <c r="E5" s="156"/>
      <c r="F5" s="157">
        <v>67009</v>
      </c>
      <c r="G5" s="158"/>
      <c r="H5" s="159"/>
    </row>
    <row r="6" spans="1:8" x14ac:dyDescent="0.15">
      <c r="A6" s="160"/>
      <c r="B6" s="161"/>
      <c r="C6" s="162"/>
      <c r="D6" s="163">
        <v>48541</v>
      </c>
      <c r="E6" s="164"/>
      <c r="F6" s="165">
        <v>43028</v>
      </c>
      <c r="G6" s="166"/>
      <c r="H6" s="167"/>
    </row>
    <row r="7" spans="1:8" x14ac:dyDescent="0.15">
      <c r="A7" s="148" t="s">
        <v>525</v>
      </c>
      <c r="B7" s="153"/>
      <c r="C7" s="154"/>
      <c r="D7" s="155">
        <v>69188</v>
      </c>
      <c r="E7" s="156"/>
      <c r="F7" s="157">
        <v>71871</v>
      </c>
      <c r="G7" s="158"/>
      <c r="H7" s="159"/>
    </row>
    <row r="8" spans="1:8" x14ac:dyDescent="0.15">
      <c r="A8" s="160"/>
      <c r="B8" s="161"/>
      <c r="C8" s="162"/>
      <c r="D8" s="163">
        <v>46524</v>
      </c>
      <c r="E8" s="164"/>
      <c r="F8" s="165">
        <v>38232</v>
      </c>
      <c r="G8" s="166"/>
      <c r="H8" s="167"/>
    </row>
    <row r="9" spans="1:8" x14ac:dyDescent="0.15">
      <c r="A9" s="148" t="s">
        <v>526</v>
      </c>
      <c r="B9" s="153"/>
      <c r="C9" s="154"/>
      <c r="D9" s="155">
        <v>63082</v>
      </c>
      <c r="E9" s="156"/>
      <c r="F9" s="157">
        <v>71807</v>
      </c>
      <c r="G9" s="158"/>
      <c r="H9" s="159"/>
    </row>
    <row r="10" spans="1:8" x14ac:dyDescent="0.15">
      <c r="A10" s="160"/>
      <c r="B10" s="161"/>
      <c r="C10" s="162"/>
      <c r="D10" s="163">
        <v>41726</v>
      </c>
      <c r="E10" s="164"/>
      <c r="F10" s="165">
        <v>37333</v>
      </c>
      <c r="G10" s="166"/>
      <c r="H10" s="167"/>
    </row>
    <row r="11" spans="1:8" x14ac:dyDescent="0.15">
      <c r="A11" s="148" t="s">
        <v>527</v>
      </c>
      <c r="B11" s="153"/>
      <c r="C11" s="154"/>
      <c r="D11" s="155">
        <v>67438</v>
      </c>
      <c r="E11" s="156"/>
      <c r="F11" s="157">
        <v>80821</v>
      </c>
      <c r="G11" s="158"/>
      <c r="H11" s="159"/>
    </row>
    <row r="12" spans="1:8" x14ac:dyDescent="0.15">
      <c r="A12" s="160"/>
      <c r="B12" s="161"/>
      <c r="C12" s="168"/>
      <c r="D12" s="163">
        <v>54770</v>
      </c>
      <c r="E12" s="164"/>
      <c r="F12" s="165">
        <v>49586</v>
      </c>
      <c r="G12" s="166"/>
      <c r="H12" s="167"/>
    </row>
    <row r="13" spans="1:8" x14ac:dyDescent="0.15">
      <c r="A13" s="148"/>
      <c r="B13" s="153"/>
      <c r="C13" s="169"/>
      <c r="D13" s="170">
        <v>70186</v>
      </c>
      <c r="E13" s="171"/>
      <c r="F13" s="172">
        <v>72622</v>
      </c>
      <c r="G13" s="173"/>
      <c r="H13" s="159"/>
    </row>
    <row r="14" spans="1:8" x14ac:dyDescent="0.15">
      <c r="A14" s="160"/>
      <c r="B14" s="161"/>
      <c r="C14" s="162"/>
      <c r="D14" s="163">
        <v>49180</v>
      </c>
      <c r="E14" s="164"/>
      <c r="F14" s="165">
        <v>42660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7.98</v>
      </c>
      <c r="C19" s="174">
        <f>ROUND(VALUE(SUBSTITUTE(実質収支比率等に係る経年分析!G$48,"▲","-")),2)</f>
        <v>5.72</v>
      </c>
      <c r="D19" s="174">
        <f>ROUND(VALUE(SUBSTITUTE(実質収支比率等に係る経年分析!H$48,"▲","-")),2)</f>
        <v>4.3600000000000003</v>
      </c>
      <c r="E19" s="174">
        <f>ROUND(VALUE(SUBSTITUTE(実質収支比率等に係る経年分析!I$48,"▲","-")),2)</f>
        <v>1.7</v>
      </c>
      <c r="F19" s="174">
        <f>ROUND(VALUE(SUBSTITUTE(実質収支比率等に係る経年分析!J$48,"▲","-")),2)</f>
        <v>5.54</v>
      </c>
    </row>
    <row r="20" spans="1:11" x14ac:dyDescent="0.15">
      <c r="A20" s="174" t="s">
        <v>53</v>
      </c>
      <c r="B20" s="174">
        <f>ROUND(VALUE(SUBSTITUTE(実質収支比率等に係る経年分析!F$47,"▲","-")),2)</f>
        <v>39.82</v>
      </c>
      <c r="C20" s="174">
        <f>ROUND(VALUE(SUBSTITUTE(実質収支比率等に係る経年分析!G$47,"▲","-")),2)</f>
        <v>36.25</v>
      </c>
      <c r="D20" s="174">
        <f>ROUND(VALUE(SUBSTITUTE(実質収支比率等に係る経年分析!H$47,"▲","-")),2)</f>
        <v>32.799999999999997</v>
      </c>
      <c r="E20" s="174">
        <f>ROUND(VALUE(SUBSTITUTE(実質収支比率等に係る経年分析!I$47,"▲","-")),2)</f>
        <v>30.46</v>
      </c>
      <c r="F20" s="174">
        <f>ROUND(VALUE(SUBSTITUTE(実質収支比率等に係る経年分析!J$47,"▲","-")),2)</f>
        <v>25.89</v>
      </c>
    </row>
    <row r="21" spans="1:11" x14ac:dyDescent="0.15">
      <c r="A21" s="174" t="s">
        <v>54</v>
      </c>
      <c r="B21" s="174">
        <f>IF(ISNUMBER(VALUE(SUBSTITUTE(実質収支比率等に係る経年分析!F$49,"▲","-"))),ROUND(VALUE(SUBSTITUTE(実質収支比率等に係る経年分析!F$49,"▲","-")),2),NA())</f>
        <v>-3.47</v>
      </c>
      <c r="C21" s="174">
        <f>IF(ISNUMBER(VALUE(SUBSTITUTE(実質収支比率等に係る経年分析!G$49,"▲","-"))),ROUND(VALUE(SUBSTITUTE(実質収支比率等に係る経年分析!G$49,"▲","-")),2),NA())</f>
        <v>-4.46</v>
      </c>
      <c r="D21" s="174">
        <f>IF(ISNUMBER(VALUE(SUBSTITUTE(実質収支比率等に係る経年分析!H$49,"▲","-"))),ROUND(VALUE(SUBSTITUTE(実質収支比率等に係る経年分析!H$49,"▲","-")),2),NA())</f>
        <v>-3.84</v>
      </c>
      <c r="E21" s="174">
        <f>IF(ISNUMBER(VALUE(SUBSTITUTE(実質収支比率等に係る経年分析!I$49,"▲","-"))),ROUND(VALUE(SUBSTITUTE(実質収支比率等に係る経年分析!I$49,"▲","-")),2),NA())</f>
        <v>-6.09</v>
      </c>
      <c r="F21" s="174">
        <f>IF(ISNUMBER(VALUE(SUBSTITUTE(実質収支比率等に係る経年分析!J$49,"▲","-"))),ROUND(VALUE(SUBSTITUTE(実質収支比率等に係る経年分析!J$49,"▲","-")),2),NA())</f>
        <v>-0.87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2.2200000000000002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2952</v>
      </c>
      <c r="E42" s="176"/>
      <c r="F42" s="176"/>
      <c r="G42" s="176">
        <f>'実質公債費比率（分子）の構造'!L$52</f>
        <v>3126</v>
      </c>
      <c r="H42" s="176"/>
      <c r="I42" s="176"/>
      <c r="J42" s="176">
        <f>'実質公債費比率（分子）の構造'!M$52</f>
        <v>3182</v>
      </c>
      <c r="K42" s="176"/>
      <c r="L42" s="176"/>
      <c r="M42" s="176">
        <f>'実質公債費比率（分子）の構造'!N$52</f>
        <v>3201</v>
      </c>
      <c r="N42" s="176"/>
      <c r="O42" s="176"/>
      <c r="P42" s="176">
        <f>'実質公債費比率（分子）の構造'!O$52</f>
        <v>3090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19</v>
      </c>
      <c r="C44" s="176"/>
      <c r="D44" s="176"/>
      <c r="E44" s="176">
        <f>'実質公債費比率（分子）の構造'!L$50</f>
        <v>12</v>
      </c>
      <c r="F44" s="176"/>
      <c r="G44" s="176"/>
      <c r="H44" s="176">
        <f>'実質公債費比率（分子）の構造'!M$50</f>
        <v>6</v>
      </c>
      <c r="I44" s="176"/>
      <c r="J44" s="176"/>
      <c r="K44" s="176">
        <f>'実質公債費比率（分子）の構造'!N$50</f>
        <v>6</v>
      </c>
      <c r="L44" s="176"/>
      <c r="M44" s="176"/>
      <c r="N44" s="176">
        <f>'実質公債費比率（分子）の構造'!O$50</f>
        <v>0</v>
      </c>
      <c r="O44" s="176"/>
      <c r="P44" s="176"/>
    </row>
    <row r="45" spans="1:16" x14ac:dyDescent="0.15">
      <c r="A45" s="176" t="s">
        <v>63</v>
      </c>
      <c r="B45" s="176">
        <f>'実質公債費比率（分子）の構造'!K$49</f>
        <v>227</v>
      </c>
      <c r="C45" s="176"/>
      <c r="D45" s="176"/>
      <c r="E45" s="176">
        <f>'実質公債費比率（分子）の構造'!L$49</f>
        <v>233</v>
      </c>
      <c r="F45" s="176"/>
      <c r="G45" s="176"/>
      <c r="H45" s="176">
        <f>'実質公債費比率（分子）の構造'!M$49</f>
        <v>230</v>
      </c>
      <c r="I45" s="176"/>
      <c r="J45" s="176"/>
      <c r="K45" s="176">
        <f>'実質公債費比率（分子）の構造'!N$49</f>
        <v>276</v>
      </c>
      <c r="L45" s="176"/>
      <c r="M45" s="176"/>
      <c r="N45" s="176">
        <f>'実質公債費比率（分子）の構造'!O$49</f>
        <v>304</v>
      </c>
      <c r="O45" s="176"/>
      <c r="P45" s="176"/>
    </row>
    <row r="46" spans="1:16" x14ac:dyDescent="0.15">
      <c r="A46" s="176" t="s">
        <v>64</v>
      </c>
      <c r="B46" s="176">
        <f>'実質公債費比率（分子）の構造'!K$48</f>
        <v>207</v>
      </c>
      <c r="C46" s="176"/>
      <c r="D46" s="176"/>
      <c r="E46" s="176">
        <f>'実質公債費比率（分子）の構造'!L$48</f>
        <v>190</v>
      </c>
      <c r="F46" s="176"/>
      <c r="G46" s="176"/>
      <c r="H46" s="176">
        <f>'実質公債費比率（分子）の構造'!M$48</f>
        <v>221</v>
      </c>
      <c r="I46" s="176"/>
      <c r="J46" s="176"/>
      <c r="K46" s="176">
        <f>'実質公債費比率（分子）の構造'!N$48</f>
        <v>244</v>
      </c>
      <c r="L46" s="176"/>
      <c r="M46" s="176"/>
      <c r="N46" s="176">
        <f>'実質公債費比率（分子）の構造'!O$48</f>
        <v>257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3568</v>
      </c>
      <c r="C49" s="176"/>
      <c r="D49" s="176"/>
      <c r="E49" s="176">
        <f>'実質公債費比率（分子）の構造'!L$45</f>
        <v>3994</v>
      </c>
      <c r="F49" s="176"/>
      <c r="G49" s="176"/>
      <c r="H49" s="176">
        <f>'実質公債費比率（分子）の構造'!M$45</f>
        <v>4160</v>
      </c>
      <c r="I49" s="176"/>
      <c r="J49" s="176"/>
      <c r="K49" s="176">
        <f>'実質公債費比率（分子）の構造'!N$45</f>
        <v>4070</v>
      </c>
      <c r="L49" s="176"/>
      <c r="M49" s="176"/>
      <c r="N49" s="176">
        <f>'実質公債費比率（分子）の構造'!O$45</f>
        <v>3912</v>
      </c>
      <c r="O49" s="176"/>
      <c r="P49" s="176"/>
    </row>
    <row r="50" spans="1:16" x14ac:dyDescent="0.15">
      <c r="A50" s="176" t="s">
        <v>67</v>
      </c>
      <c r="B50" s="176" t="e">
        <f>NA()</f>
        <v>#N/A</v>
      </c>
      <c r="C50" s="176">
        <f>IF(ISNUMBER('実質公債費比率（分子）の構造'!K$53),'実質公債費比率（分子）の構造'!K$53,NA())</f>
        <v>1069</v>
      </c>
      <c r="D50" s="176" t="e">
        <f>NA()</f>
        <v>#N/A</v>
      </c>
      <c r="E50" s="176" t="e">
        <f>NA()</f>
        <v>#N/A</v>
      </c>
      <c r="F50" s="176">
        <f>IF(ISNUMBER('実質公債費比率（分子）の構造'!L$53),'実質公債費比率（分子）の構造'!L$53,NA())</f>
        <v>1303</v>
      </c>
      <c r="G50" s="176" t="e">
        <f>NA()</f>
        <v>#N/A</v>
      </c>
      <c r="H50" s="176" t="e">
        <f>NA()</f>
        <v>#N/A</v>
      </c>
      <c r="I50" s="176">
        <f>IF(ISNUMBER('実質公債費比率（分子）の構造'!M$53),'実質公債費比率（分子）の構造'!M$53,NA())</f>
        <v>1435</v>
      </c>
      <c r="J50" s="176" t="e">
        <f>NA()</f>
        <v>#N/A</v>
      </c>
      <c r="K50" s="176" t="e">
        <f>NA()</f>
        <v>#N/A</v>
      </c>
      <c r="L50" s="176">
        <f>IF(ISNUMBER('実質公債費比率（分子）の構造'!N$53),'実質公債費比率（分子）の構造'!N$53,NA())</f>
        <v>1395</v>
      </c>
      <c r="M50" s="176" t="e">
        <f>NA()</f>
        <v>#N/A</v>
      </c>
      <c r="N50" s="176" t="e">
        <f>NA()</f>
        <v>#N/A</v>
      </c>
      <c r="O50" s="176">
        <f>IF(ISNUMBER('実質公債費比率（分子）の構造'!O$53),'実質公債費比率（分子）の構造'!O$53,NA())</f>
        <v>1383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31770</v>
      </c>
      <c r="E56" s="175"/>
      <c r="F56" s="175"/>
      <c r="G56" s="175">
        <f>'将来負担比率（分子）の構造'!J$52</f>
        <v>31847</v>
      </c>
      <c r="H56" s="175"/>
      <c r="I56" s="175"/>
      <c r="J56" s="175">
        <f>'将来負担比率（分子）の構造'!K$52</f>
        <v>31944</v>
      </c>
      <c r="K56" s="175"/>
      <c r="L56" s="175"/>
      <c r="M56" s="175">
        <f>'将来負担比率（分子）の構造'!L$52</f>
        <v>30324</v>
      </c>
      <c r="N56" s="175"/>
      <c r="O56" s="175"/>
      <c r="P56" s="175">
        <f>'将来負担比率（分子）の構造'!M$52</f>
        <v>29362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15984</v>
      </c>
      <c r="E58" s="175"/>
      <c r="F58" s="175"/>
      <c r="G58" s="175">
        <f>'将来負担比率（分子）の構造'!J$50</f>
        <v>15901</v>
      </c>
      <c r="H58" s="175"/>
      <c r="I58" s="175"/>
      <c r="J58" s="175">
        <f>'将来負担比率（分子）の構造'!K$50</f>
        <v>16413</v>
      </c>
      <c r="K58" s="175"/>
      <c r="L58" s="175"/>
      <c r="M58" s="175">
        <f>'将来負担比率（分子）の構造'!L$50</f>
        <v>16344</v>
      </c>
      <c r="N58" s="175"/>
      <c r="O58" s="175"/>
      <c r="P58" s="175">
        <f>'将来負担比率（分子）の構造'!M$50</f>
        <v>15807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4722</v>
      </c>
      <c r="C62" s="175"/>
      <c r="D62" s="175"/>
      <c r="E62" s="175">
        <f>'将来負担比率（分子）の構造'!J$45</f>
        <v>4653</v>
      </c>
      <c r="F62" s="175"/>
      <c r="G62" s="175"/>
      <c r="H62" s="175">
        <f>'将来負担比率（分子）の構造'!K$45</f>
        <v>4332</v>
      </c>
      <c r="I62" s="175"/>
      <c r="J62" s="175"/>
      <c r="K62" s="175">
        <f>'将来負担比率（分子）の構造'!L$45</f>
        <v>4043</v>
      </c>
      <c r="L62" s="175"/>
      <c r="M62" s="175"/>
      <c r="N62" s="175">
        <f>'将来負担比率（分子）の構造'!M$45</f>
        <v>4014</v>
      </c>
      <c r="O62" s="175"/>
      <c r="P62" s="175"/>
    </row>
    <row r="63" spans="1:16" x14ac:dyDescent="0.15">
      <c r="A63" s="175" t="s">
        <v>34</v>
      </c>
      <c r="B63" s="175">
        <f>'将来負担比率（分子）の構造'!I$44</f>
        <v>2090</v>
      </c>
      <c r="C63" s="175"/>
      <c r="D63" s="175"/>
      <c r="E63" s="175">
        <f>'将来負担比率（分子）の構造'!J$44</f>
        <v>2078</v>
      </c>
      <c r="F63" s="175"/>
      <c r="G63" s="175"/>
      <c r="H63" s="175">
        <f>'将来負担比率（分子）の構造'!K$44</f>
        <v>2015</v>
      </c>
      <c r="I63" s="175"/>
      <c r="J63" s="175"/>
      <c r="K63" s="175">
        <f>'将来負担比率（分子）の構造'!L$44</f>
        <v>1821</v>
      </c>
      <c r="L63" s="175"/>
      <c r="M63" s="175"/>
      <c r="N63" s="175">
        <f>'将来負担比率（分子）の構造'!M$44</f>
        <v>1609</v>
      </c>
      <c r="O63" s="175"/>
      <c r="P63" s="175"/>
    </row>
    <row r="64" spans="1:16" x14ac:dyDescent="0.15">
      <c r="A64" s="175" t="s">
        <v>33</v>
      </c>
      <c r="B64" s="175">
        <f>'将来負担比率（分子）の構造'!I$43</f>
        <v>1877</v>
      </c>
      <c r="C64" s="175"/>
      <c r="D64" s="175"/>
      <c r="E64" s="175">
        <f>'将来負担比率（分子）の構造'!J$43</f>
        <v>2092</v>
      </c>
      <c r="F64" s="175"/>
      <c r="G64" s="175"/>
      <c r="H64" s="175">
        <f>'将来負担比率（分子）の構造'!K$43</f>
        <v>3810</v>
      </c>
      <c r="I64" s="175"/>
      <c r="J64" s="175"/>
      <c r="K64" s="175">
        <f>'将来負担比率（分子）の構造'!L$43</f>
        <v>3720</v>
      </c>
      <c r="L64" s="175"/>
      <c r="M64" s="175"/>
      <c r="N64" s="175">
        <f>'将来負担比率（分子）の構造'!M$43</f>
        <v>3612</v>
      </c>
      <c r="O64" s="175"/>
      <c r="P64" s="175"/>
    </row>
    <row r="65" spans="1:16" x14ac:dyDescent="0.15">
      <c r="A65" s="175" t="s">
        <v>32</v>
      </c>
      <c r="B65" s="175">
        <f>'将来負担比率（分子）の構造'!I$42</f>
        <v>41</v>
      </c>
      <c r="C65" s="175"/>
      <c r="D65" s="175"/>
      <c r="E65" s="175">
        <f>'将来負担比率（分子）の構造'!J$42</f>
        <v>15</v>
      </c>
      <c r="F65" s="175"/>
      <c r="G65" s="175"/>
      <c r="H65" s="175">
        <f>'将来負担比率（分子）の構造'!K$42</f>
        <v>6</v>
      </c>
      <c r="I65" s="175"/>
      <c r="J65" s="175"/>
      <c r="K65" s="175">
        <f>'将来負担比率（分子）の構造'!L$42</f>
        <v>0</v>
      </c>
      <c r="L65" s="175"/>
      <c r="M65" s="175"/>
      <c r="N65" s="175">
        <f>'将来負担比率（分子）の構造'!M$42</f>
        <v>0</v>
      </c>
      <c r="O65" s="175"/>
      <c r="P65" s="175"/>
    </row>
    <row r="66" spans="1:16" x14ac:dyDescent="0.15">
      <c r="A66" s="175" t="s">
        <v>31</v>
      </c>
      <c r="B66" s="175">
        <f>'将来負担比率（分子）の構造'!I$41</f>
        <v>34998</v>
      </c>
      <c r="C66" s="175"/>
      <c r="D66" s="175"/>
      <c r="E66" s="175">
        <f>'将来負担比率（分子）の構造'!J$41</f>
        <v>34696</v>
      </c>
      <c r="F66" s="175"/>
      <c r="G66" s="175"/>
      <c r="H66" s="175">
        <f>'将来負担比率（分子）の構造'!K$41</f>
        <v>34167</v>
      </c>
      <c r="I66" s="175"/>
      <c r="J66" s="175"/>
      <c r="K66" s="175">
        <f>'将来負担比率（分子）の構造'!L$41</f>
        <v>32150</v>
      </c>
      <c r="L66" s="175"/>
      <c r="M66" s="175"/>
      <c r="N66" s="175">
        <f>'将来負担比率（分子）の構造'!M$41</f>
        <v>30759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6948</v>
      </c>
      <c r="C72" s="179">
        <f>基金残高に係る経年分析!G55</f>
        <v>6268</v>
      </c>
      <c r="D72" s="179">
        <f>基金残高に係る経年分析!H55</f>
        <v>5303</v>
      </c>
    </row>
    <row r="73" spans="1:16" x14ac:dyDescent="0.15">
      <c r="A73" s="178" t="s">
        <v>74</v>
      </c>
      <c r="B73" s="179">
        <f>基金残高に係る経年分析!F56</f>
        <v>3099</v>
      </c>
      <c r="C73" s="179">
        <f>基金残高に係る経年分析!G56</f>
        <v>3104</v>
      </c>
      <c r="D73" s="179">
        <f>基金残高に係る経年分析!H56</f>
        <v>3205</v>
      </c>
    </row>
    <row r="74" spans="1:16" x14ac:dyDescent="0.15">
      <c r="A74" s="178" t="s">
        <v>75</v>
      </c>
      <c r="B74" s="179">
        <f>基金残高に係る経年分析!F57</f>
        <v>9715</v>
      </c>
      <c r="C74" s="179">
        <f>基金残高に係る経年分析!G57</f>
        <v>9928</v>
      </c>
      <c r="D74" s="179">
        <f>基金残高に係る経年分析!H57</f>
        <v>10020</v>
      </c>
    </row>
  </sheetData>
  <sheetProtection algorithmName="SHA-512" hashValue="BTRjfM1HYq7Dztet7EohR+HeFw+EZCi59lI58Gtjtjt+0tb9g7jShBim/B0G6tu0oqQgJmIzNr5mK5ZImfj4Cg==" saltValue="tRPk3F0OsSYuPTZJuuDW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2025-03-13T23:51:19Z</cp:lastPrinted>
  <dcterms:created xsi:type="dcterms:W3CDTF">2025-02-19T04:30:41Z</dcterms:created>
  <dcterms:modified xsi:type="dcterms:W3CDTF">2025-03-21T07:44:59Z</dcterms:modified>
  <cp:category/>
</cp:coreProperties>
</file>