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3税財政G\02財政担当\08財政状況一覧表等\01財政状況資料集\H28決算\05ホームページ用データ\"/>
    </mc:Choice>
  </mc:AlternateContent>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C38" i="9"/>
  <c r="BE37" i="9"/>
  <c r="AM37" i="9"/>
  <c r="C37" i="9"/>
  <c r="AM36" i="9"/>
  <c r="C36" i="9"/>
  <c r="C35" i="9"/>
  <c r="C34" i="9"/>
  <c r="U34" i="9" l="1"/>
  <c r="AM34" i="9"/>
  <c r="AM35" i="9" s="1"/>
  <c r="U35" i="9"/>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BE34" i="9"/>
  <c r="BE35" i="9" s="1"/>
  <c r="BE36" i="9" s="1"/>
  <c r="CO34" i="9" l="1"/>
  <c r="CO35" i="9" s="1"/>
  <c r="CO36" i="9" s="1"/>
  <c r="CO37" i="9" s="1"/>
  <c r="CO38" i="9" s="1"/>
</calcChain>
</file>

<file path=xl/sharedStrings.xml><?xml version="1.0" encoding="utf-8"?>
<sst xmlns="http://schemas.openxmlformats.org/spreadsheetml/2006/main" count="1031" uniqueCount="567">
  <si>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</si>
  <si>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</si>
  <si>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</si>
  <si>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</si>
  <si>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</si>
  <si>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</si>
  <si>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</si>
  <si>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</si>
  <si>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</si>
  <si>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</si>
  <si>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</si>
  <si>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</si>
  <si>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</si>
  <si>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</si>
  <si>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</si>
  <si>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</si>
  <si>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</si>
  <si>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</si>
  <si>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</si>
  <si>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</si>
  <si>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</si>
  <si>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</si>
  <si>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</si>
  <si>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</si>
  <si>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</si>
  <si>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</si>
  <si>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</si>
  <si>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</si>
  <si>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</si>
  <si>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</si>
  <si>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</si>
  <si>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</si>
  <si>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</si>
  <si>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</si>
  <si>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</si>
  <si>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</si>
  <si>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</si>
  <si>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</si>
  <si>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</si>
  <si>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</si>
  <si>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</si>
  <si>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</si>
  <si>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</si>
  <si>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</si>
  <si>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</si>
  <si>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</si>
  <si>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</si>
  <si>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</si>
  <si>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</si>
  <si>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</si>
  <si>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</si>
  <si>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</si>
  <si>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</si>
  <si>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</si>
  <si>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</si>
  <si>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</si>
  <si>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</si>
  <si>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</si>
  <si>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</si>
  <si>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</si>
  <si>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</si>
  <si>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</si>
  <si>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</si>
  <si>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</si>
  <si>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</si>
  <si>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</si>
  <si>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</si>
  <si>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</si>
  <si>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</si>
  <si>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</si>
  <si>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</si>
  <si>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</si>
  <si>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</si>
  <si>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</si>
  <si>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</si>
  <si>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</si>
  <si>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</si>
  <si>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</si>
  <si>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</si>
  <si>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</si>
  <si>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</si>
  <si>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</si>
  <si>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</si>
  <si>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</si>
  <si>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</si>
  <si>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</si>
  <si>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</si>
  <si>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</si>
  <si>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</si>
  <si>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</si>
  <si>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</si>
  <si>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</si>
  <si>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</si>
  <si>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</si>
  <si>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</si>
  <si>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</si>
  <si>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</si>
  <si>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</si>
  <si>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</si>
  <si>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</si>
  <si>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</si>
  <si>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</si>
  <si>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</si>
  <si>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</si>
  <si>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</si>
  <si>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</si>
  <si>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</si>
  <si>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</si>
  <si>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</si>
  <si>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</si>
  <si>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</si>
  <si>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</si>
  <si>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</si>
  <si>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</si>
  <si>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</si>
  <si>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</si>
  <si>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</si>
  <si>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</si>
  <si>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</si>
  <si>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</si>
  <si>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</si>
  <si>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</si>
  <si>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</si>
  <si>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</si>
  <si>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</si>
  <si>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</si>
  <si>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</si>
  <si>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</si>
  <si>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</si>
  <si>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</si>
  <si>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</si>
  <si>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</si>
  <si>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</si>
  <si>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</si>
  <si>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</si>
  <si>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</si>
  <si>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</si>
  <si>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</si>
  <si>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</si>
  <si>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</si>
  <si>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</si>
  <si>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</si>
  <si>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</si>
  <si>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</si>
  <si>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</si>
  <si>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</si>
  <si>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</si>
  <si>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</si>
  <si>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</si>
  <si>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</si>
  <si>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</si>
  <si>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</si>
  <si>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</si>
  <si>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</si>
  <si>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</si>
  <si>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</si>
  <si>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</si>
  <si>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</si>
  <si>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</si>
  <si>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</si>
  <si>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</si>
  <si>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</si>
  <si>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</si>
  <si>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</si>
  <si>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</si>
  <si>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</si>
  <si>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</si>
  <si>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</si>
  <si>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</si>
  <si>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</si>
  <si>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</si>
  <si>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</si>
  <si>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</si>
  <si>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</si>
  <si>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</si>
  <si>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</si>
  <si>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</si>
  <si>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</si>
  <si>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</si>
  <si>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</si>
  <si>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</si>
  <si>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</si>
  <si>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</si>
  <si>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</si>
  <si>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</si>
  <si>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</si>
  <si>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</si>
  <si>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</si>
  <si>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</si>
  <si>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</si>
  <si>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</si>
  <si>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</si>
  <si>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</si>
  <si>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</si>
  <si>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</si>
  <si>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香川県三豊市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</si>
  <si>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</si>
  <si>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</si>
  <si>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</si>
  <si>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</si>
  <si>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</si>
  <si>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</si>
  <si>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</si>
  <si>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</si>
  <si>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</si>
  <si>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</si>
  <si>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</si>
  <si>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</si>
  <si>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</si>
  <si>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</si>
  <si>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</si>
  <si>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</si>
  <si>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</si>
  <si>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</si>
  <si>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</si>
  <si>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</si>
  <si>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</si>
  <si>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</si>
  <si>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</si>
  <si>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</si>
  <si>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</si>
  <si>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</si>
  <si>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</si>
  <si>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</si>
  <si>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</si>
  <si>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</si>
  <si>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</si>
  <si>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</si>
  <si>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</si>
  <si>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</si>
  <si>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</si>
  <si>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</si>
  <si>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</si>
  <si>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</si>
  <si>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</si>
  <si>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</si>
  <si>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</si>
  <si>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</si>
  <si>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</si>
  <si>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</si>
  <si>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</si>
  <si>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</si>
  <si>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</si>
  <si>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</si>
  <si>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</si>
  <si>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</si>
  <si>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</si>
  <si>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</si>
  <si>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</si>
  <si>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</si>
  <si>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</si>
  <si>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</si>
  <si>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</si>
  <si>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</si>
  <si>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</si>
  <si>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</si>
  <si>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</si>
  <si>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</si>
  <si>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</si>
  <si>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</si>
  <si>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</si>
  <si>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</si>
  <si>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</si>
  <si>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</si>
  <si>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</si>
  <si>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</si>
  <si>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</si>
  <si>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</si>
  <si>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</si>
  <si>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</si>
  <si>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</si>
  <si>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</si>
  <si>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</si>
  <si>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</si>
  <si>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</si>
  <si>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</si>
  <si>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</si>
  <si>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</si>
  <si>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</si>
  <si>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</si>
  <si>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</si>
  <si>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</si>
  <si>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</si>
  <si>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</si>
  <si>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</si>
  <si>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</si>
  <si>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</si>
  <si>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</si>
  <si>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</si>
  <si>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</si>
  <si>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</si>
  <si>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</si>
  <si>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</si>
  <si>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</si>
  <si>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</si>
  <si>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</si>
  <si>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</si>
  <si>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</si>
  <si>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</si>
  <si>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</si>
  <si>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</si>
  <si>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</si>
  <si>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</si>
  <si>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</si>
  <si>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</si>
  <si>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</si>
  <si>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</si>
  <si>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</si>
  <si>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</si>
  <si>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</si>
  <si>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</si>
  <si>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</si>
  <si>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</si>
  <si>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</si>
  <si>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</si>
  <si>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</si>
  <si>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</si>
  <si>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</si>
  <si>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</si>
  <si>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</si>
  <si>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</si>
  <si>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</si>
  <si>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</si>
  <si>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</si>
  <si>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</si>
  <si>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</si>
  <si>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</si>
  <si>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</si>
  <si>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</si>
  <si>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</si>
  <si>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</si>
  <si>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</si>
  <si>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</si>
  <si>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</si>
  <si>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</si>
  <si>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</si>
  <si>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</si>
  <si>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</si>
  <si>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</si>
  <si>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</si>
  <si>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</si>
  <si>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</si>
  <si>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</si>
  <si>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</si>
  <si>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香川県三豊市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</si>
  <si>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</si>
  <si>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</si>
  <si>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</si>
  <si>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</si>
  <si>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</si>
  <si>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</si>
  <si>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</si>
  <si>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</si>
  <si>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</si>
  <si>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</si>
  <si>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</si>
  <si>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</si>
  <si>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</si>
  <si>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</si>
  <si>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</si>
  <si>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</si>
  <si>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</si>
  <si>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</si>
  <si>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</si>
  <si>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</si>
  <si>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</si>
  <si>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</si>
  <si>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</si>
  <si>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</si>
  <si>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</si>
  <si>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</si>
  <si>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</si>
  <si>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</si>
  <si>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</si>
  <si>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</si>
  <si>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</si>
  <si>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</si>
  <si>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</si>
  <si>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</si>
  <si>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</si>
  <si>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</si>
  <si>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介護保険事業特別会計</t>
    <phoneticPr fontId="5"/>
  </si>
  <si>
    <t>介護サービス事業特別会計</t>
    <phoneticPr fontId="5"/>
  </si>
  <si>
    <t>水道事業会計</t>
    <phoneticPr fontId="5"/>
  </si>
  <si>
    <t>法適用企業</t>
    <phoneticPr fontId="5"/>
  </si>
  <si>
    <t>病院事業会計</t>
    <phoneticPr fontId="5"/>
  </si>
  <si>
    <t>集落排水事業特別会計</t>
    <phoneticPr fontId="5"/>
  </si>
  <si>
    <t>法非適用企業</t>
    <phoneticPr fontId="5"/>
  </si>
  <si>
    <t>浄化槽整備推進事業特別会計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</si>
  <si>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</si>
  <si>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</si>
  <si>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</si>
  <si>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</si>
  <si>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</si>
  <si>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</si>
  <si>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</si>
  <si>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</si>
  <si>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</si>
  <si>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</si>
  <si>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</si>
  <si>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</si>
  <si>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</si>
  <si>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</si>
  <si>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</si>
  <si>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</si>
  <si>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</si>
  <si>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</si>
  <si>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</si>
  <si>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</si>
  <si>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</si>
  <si>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</si>
  <si>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</si>
  <si>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</si>
  <si>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</si>
  <si>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</si>
  <si>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</si>
  <si>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</si>
  <si>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</si>
  <si>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</si>
  <si>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</si>
  <si>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</si>
  <si>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</si>
  <si>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</si>
  <si>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</si>
  <si>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</si>
  <si>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</si>
  <si>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</si>
  <si>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</si>
  <si>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</si>
  <si>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</si>
  <si>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</si>
  <si>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</si>
  <si>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</si>
  <si>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</si>
  <si>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</si>
  <si>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</si>
  <si>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</si>
  <si>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</si>
  <si>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</si>
  <si>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</si>
  <si>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</si>
  <si>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</si>
  <si>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</si>
  <si>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</si>
  <si>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</si>
  <si>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</si>
  <si>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</si>
  <si>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</si>
  <si>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</si>
  <si>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</si>
  <si>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</si>
  <si>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</si>
  <si>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</si>
  <si>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</si>
  <si>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</si>
  <si>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</si>
  <si>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</si>
  <si>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</si>
  <si>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</si>
  <si>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</si>
  <si>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</si>
  <si>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</si>
  <si>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</si>
  <si>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</si>
  <si>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</si>
  <si>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</si>
  <si>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</si>
  <si>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</si>
  <si>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</si>
  <si>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</si>
  <si>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</si>
  <si>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</si>
  <si>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</si>
  <si>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</si>
  <si>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</si>
  <si>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</si>
  <si>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</si>
  <si>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</si>
  <si>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</si>
  <si>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</si>
  <si>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</si>
  <si>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</si>
  <si>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</si>
  <si>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</si>
  <si>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</si>
  <si>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</si>
  <si>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</si>
  <si>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</si>
  <si>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</si>
  <si>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</si>
  <si>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</si>
  <si>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</si>
  <si>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</si>
  <si>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</si>
  <si>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</si>
  <si>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</si>
  <si>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</si>
  <si>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</si>
  <si>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</si>
  <si>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</si>
  <si>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</si>
  <si>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</si>
  <si>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</si>
  <si>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</si>
  <si>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</si>
  <si>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</si>
  <si>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</si>
  <si>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</si>
  <si>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</si>
  <si>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</si>
  <si>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</si>
  <si>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</si>
  <si>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</si>
  <si>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</si>
  <si>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</si>
  <si>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</si>
  <si>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</si>
  <si>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</si>
  <si>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</si>
  <si>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</si>
  <si>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</si>
  <si>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</si>
  <si>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</si>
  <si>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</si>
  <si>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</si>
  <si>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</si>
  <si>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病院事業会計</t>
  </si>
  <si>
    <t>一般会計</t>
  </si>
  <si>
    <t>介護保険事業特別会計</t>
  </si>
  <si>
    <t>国民健康保険事業特別会計</t>
  </si>
  <si>
    <t>国民健康保険診療所事業特別会計</t>
  </si>
  <si>
    <t>介護サービス事業特別会計</t>
  </si>
  <si>
    <t>港湾整備事業特別会計</t>
  </si>
  <si>
    <t>その他会計（赤字）</t>
  </si>
  <si>
    <t>▲ 0.00</t>
  </si>
  <si>
    <t>その他会計（黒字）</t>
  </si>
  <si>
    <t>三観広域行政組合（一般会計）</t>
    <rPh sb="0" eb="1">
      <t>サン</t>
    </rPh>
    <rPh sb="1" eb="2">
      <t>カン</t>
    </rPh>
    <rPh sb="2" eb="4">
      <t>コウイキ</t>
    </rPh>
    <rPh sb="4" eb="6">
      <t>ギョウセイ</t>
    </rPh>
    <rPh sb="6" eb="8">
      <t>クミアイ</t>
    </rPh>
    <rPh sb="9" eb="11">
      <t>イッパン</t>
    </rPh>
    <rPh sb="11" eb="13">
      <t>カイケイ</t>
    </rPh>
    <phoneticPr fontId="24"/>
  </si>
  <si>
    <t>三観広域行政組合（電子計算センター）</t>
    <rPh sb="0" eb="1">
      <t>サン</t>
    </rPh>
    <rPh sb="1" eb="2">
      <t>カン</t>
    </rPh>
    <rPh sb="2" eb="4">
      <t>コウイキ</t>
    </rPh>
    <rPh sb="4" eb="6">
      <t>ギョウセイ</t>
    </rPh>
    <rPh sb="6" eb="8">
      <t>クミアイ</t>
    </rPh>
    <rPh sb="9" eb="11">
      <t>デンシ</t>
    </rPh>
    <rPh sb="11" eb="13">
      <t>ケイサン</t>
    </rPh>
    <phoneticPr fontId="24"/>
  </si>
  <si>
    <t>三豊総合病院企業団（病院事業会計）</t>
    <rPh sb="8" eb="9">
      <t>ダン</t>
    </rPh>
    <rPh sb="10" eb="12">
      <t>ビョウイン</t>
    </rPh>
    <rPh sb="12" eb="14">
      <t>ジギョウ</t>
    </rPh>
    <phoneticPr fontId="24"/>
  </si>
  <si>
    <t>三豊総合病院企業団（保健福祉総合施設事業）</t>
    <rPh sb="8" eb="9">
      <t>ダン</t>
    </rPh>
    <rPh sb="10" eb="12">
      <t>ホケン</t>
    </rPh>
    <rPh sb="12" eb="14">
      <t>フクシ</t>
    </rPh>
    <rPh sb="14" eb="16">
      <t>ソウゴウ</t>
    </rPh>
    <rPh sb="16" eb="18">
      <t>シセツ</t>
    </rPh>
    <rPh sb="18" eb="20">
      <t>ジギョウ</t>
    </rPh>
    <phoneticPr fontId="24"/>
  </si>
  <si>
    <t>三豊総合病院企業団（介護老人保健施設事業会計）</t>
    <rPh sb="8" eb="9">
      <t>ダン</t>
    </rPh>
    <rPh sb="10" eb="12">
      <t>カイゴ</t>
    </rPh>
    <rPh sb="12" eb="14">
      <t>ロウジン</t>
    </rPh>
    <rPh sb="14" eb="16">
      <t>ホケン</t>
    </rPh>
    <rPh sb="16" eb="18">
      <t>シセツ</t>
    </rPh>
    <rPh sb="18" eb="20">
      <t>ジギョウ</t>
    </rPh>
    <rPh sb="20" eb="22">
      <t>カイケイ</t>
    </rPh>
    <phoneticPr fontId="24"/>
  </si>
  <si>
    <t>三豊市観音寺市学校組合</t>
    <rPh sb="10" eb="11">
      <t>ア</t>
    </rPh>
    <phoneticPr fontId="24"/>
  </si>
  <si>
    <t>三観衛生組合</t>
    <rPh sb="5" eb="6">
      <t>ア</t>
    </rPh>
    <phoneticPr fontId="24"/>
  </si>
  <si>
    <t>香川県中部広域競艇事業組合</t>
    <rPh sb="0" eb="3">
      <t>カガワケン</t>
    </rPh>
    <rPh sb="3" eb="5">
      <t>チュウブ</t>
    </rPh>
    <rPh sb="5" eb="7">
      <t>コウイキ</t>
    </rPh>
    <rPh sb="7" eb="9">
      <t>キョウテイ</t>
    </rPh>
    <rPh sb="9" eb="11">
      <t>ジギョウ</t>
    </rPh>
    <rPh sb="11" eb="13">
      <t>クミアイ</t>
    </rPh>
    <phoneticPr fontId="24"/>
  </si>
  <si>
    <t>香川県市町総合事務組合</t>
    <rPh sb="10" eb="11">
      <t>ア</t>
    </rPh>
    <phoneticPr fontId="24"/>
  </si>
  <si>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</si>
  <si>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24"/>
  </si>
  <si>
    <t>○</t>
    <phoneticPr fontId="2"/>
  </si>
  <si>
    <t>三豊市土地開発公社</t>
    <rPh sb="0" eb="2">
      <t>ミトヨ</t>
    </rPh>
    <rPh sb="2" eb="3">
      <t>シ</t>
    </rPh>
    <rPh sb="3" eb="5">
      <t>トチ</t>
    </rPh>
    <rPh sb="5" eb="7">
      <t>カイハツ</t>
    </rPh>
    <rPh sb="7" eb="9">
      <t>コウシャ</t>
    </rPh>
    <phoneticPr fontId="24"/>
  </si>
  <si>
    <t>株式会社みの</t>
    <rPh sb="0" eb="4">
      <t>カブシキガイシャ</t>
    </rPh>
    <phoneticPr fontId="24"/>
  </si>
  <si>
    <t>株式会社たからだの里</t>
    <rPh sb="0" eb="4">
      <t>カブシキガイシャ</t>
    </rPh>
    <rPh sb="9" eb="10">
      <t>サト</t>
    </rPh>
    <phoneticPr fontId="24"/>
  </si>
  <si>
    <t>財団法人三豊市国際交流協会</t>
  </si>
  <si>
    <t>－</t>
    <phoneticPr fontId="2"/>
  </si>
  <si>
    <t>－</t>
    <phoneticPr fontId="2"/>
  </si>
  <si>
    <t>－</t>
    <phoneticPr fontId="2"/>
  </si>
  <si>
    <t>－</t>
    <phoneticPr fontId="2"/>
  </si>
  <si>
    <t>　－</t>
    <phoneticPr fontId="2"/>
  </si>
  <si>
    <t>－</t>
    <phoneticPr fontId="2"/>
  </si>
  <si>
    <t>－</t>
    <phoneticPr fontId="2"/>
  </si>
  <si>
    <t>-</t>
    <phoneticPr fontId="2"/>
  </si>
  <si>
    <t>法適用企業</t>
  </si>
  <si>
    <t>－</t>
    <phoneticPr fontId="5"/>
  </si>
  <si>
    <t>-</t>
    <phoneticPr fontId="2"/>
  </si>
  <si>
    <t>-</t>
    <phoneticPr fontId="2"/>
  </si>
  <si>
    <t>-</t>
    <phoneticPr fontId="2"/>
  </si>
  <si>
    <t>粟島汽船株式会社</t>
    <rPh sb="0" eb="2">
      <t>アワシマ</t>
    </rPh>
    <rPh sb="2" eb="4">
      <t>キセン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</si>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</sst>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77507</c:v>
                </c:pt>
                <c:pt idx="4">
                  <c:v>86564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45149</c:v>
                </c:pt>
                <c:pt idx="1">
                  <c:v>66106</c:v>
                </c:pt>
                <c:pt idx="2">
                  <c:v>77039</c:v>
                </c:pt>
                <c:pt idx="3">
                  <c:v>186589</c:v>
                </c:pt>
                <c:pt idx="4">
                  <c:v>65645</c:v>
                </c:pt>
              </c:numCache>
            </c:numRef>
          </c:val>
          <c:smooth val="0"/>
        </c:ser>
        <c:dLbls>
          <c:showLegendKey val="0"/>
          <c:showVal val="0"/>
          <c:showCatName val="0"/>
          <c:showSerName val="0"/>
          <c:showPercent val="0"/>
          <c:showBubbleSize val="0"/>
        </c:dLbls>
        <c:marker val="1"/>
        <c:smooth val="0"/>
        <c:axId val="354446088"/>
        <c:axId val="354442952"/>
      </c:lineChart>
      <c:catAx>
        <c:axId val="354446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4442952"/>
        <c:crosses val="autoZero"/>
        <c:auto val="1"/>
        <c:lblAlgn val="ctr"/>
        <c:lblOffset val="100"/>
        <c:tickLblSkip val="1"/>
        <c:tickMarkSkip val="1"/>
        <c:noMultiLvlLbl val="0"/>
      </c:catAx>
      <c:valAx>
        <c:axId val="35444295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4446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3.88</c:v>
                </c:pt>
                <c:pt idx="1">
                  <c:v>5.36</c:v>
                </c:pt>
                <c:pt idx="2">
                  <c:v>6.2</c:v>
                </c:pt>
                <c:pt idx="3">
                  <c:v>6.33</c:v>
                </c:pt>
                <c:pt idx="4">
                  <c:v>5.5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36.450000000000003</c:v>
                </c:pt>
                <c:pt idx="1">
                  <c:v>38.28</c:v>
                </c:pt>
                <c:pt idx="2">
                  <c:v>40.83</c:v>
                </c:pt>
                <c:pt idx="3">
                  <c:v>44.01</c:v>
                </c:pt>
                <c:pt idx="4">
                  <c:v>49.05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8928384"/>
        <c:axId val="478927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1.61</c:v>
                </c:pt>
                <c:pt idx="1">
                  <c:v>3.56</c:v>
                </c:pt>
                <c:pt idx="2">
                  <c:v>3.67</c:v>
                </c:pt>
                <c:pt idx="3">
                  <c:v>3.37</c:v>
                </c:pt>
                <c:pt idx="4">
                  <c:v>2.31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8928384"/>
        <c:axId val="478927992"/>
      </c:lineChart>
      <c:catAx>
        <c:axId val="47892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8927992"/>
        <c:crosses val="autoZero"/>
        <c:auto val="1"/>
        <c:lblAlgn val="ctr"/>
        <c:lblOffset val="100"/>
        <c:tickLblSkip val="1"/>
        <c:tickMarkSkip val="1"/>
        <c:noMultiLvlLbl val="0"/>
      </c:catAx>
      <c:valAx>
        <c:axId val="478927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92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0.18</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7.0000000000000007E-2</c:v>
                </c:pt>
                <c:pt idx="4">
                  <c:v>#N/A</c:v>
                </c:pt>
                <c:pt idx="5">
                  <c:v>0.08</c:v>
                </c:pt>
                <c:pt idx="6">
                  <c:v>#N/A</c:v>
                </c:pt>
                <c:pt idx="7">
                  <c:v>0.04</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1.94</c:v>
                </c:pt>
                <c:pt idx="2">
                  <c:v>#N/A</c:v>
                </c:pt>
                <c:pt idx="3">
                  <c:v>1.07</c:v>
                </c:pt>
                <c:pt idx="4">
                  <c:v>#N/A</c:v>
                </c:pt>
                <c:pt idx="5">
                  <c:v>0.33</c:v>
                </c:pt>
                <c:pt idx="6">
                  <c:v>#N/A</c:v>
                </c:pt>
                <c:pt idx="7">
                  <c:v>0.06</c:v>
                </c:pt>
                <c:pt idx="8">
                  <c:v>#N/A</c:v>
                </c:pt>
                <c:pt idx="9">
                  <c:v>0.33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0.44</c:v>
                </c:pt>
                <c:pt idx="2">
                  <c:v>#N/A</c:v>
                </c:pt>
                <c:pt idx="3">
                  <c:v>0.22</c:v>
                </c:pt>
                <c:pt idx="4">
                  <c:v>#N/A</c:v>
                </c:pt>
                <c:pt idx="5">
                  <c:v>0.73</c:v>
                </c:pt>
                <c:pt idx="6">
                  <c:v>#N/A</c:v>
                </c:pt>
                <c:pt idx="7">
                  <c:v>0.95</c:v>
                </c:pt>
                <c:pt idx="8">
                  <c:v>#N/A</c:v>
                </c:pt>
                <c:pt idx="9">
                  <c:v>0.71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3.89</c:v>
                </c:pt>
                <c:pt idx="2">
                  <c:v>#N/A</c:v>
                </c:pt>
                <c:pt idx="3">
                  <c:v>5.36</c:v>
                </c:pt>
                <c:pt idx="4">
                  <c:v>#N/A</c:v>
                </c:pt>
                <c:pt idx="5">
                  <c:v>6.2</c:v>
                </c:pt>
                <c:pt idx="6">
                  <c:v>#N/A</c:v>
                </c:pt>
                <c:pt idx="7">
                  <c:v>6.32</c:v>
                </c:pt>
                <c:pt idx="8">
                  <c:v>#N/A</c:v>
                </c:pt>
                <c:pt idx="9">
                  <c:v>5.49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7.43</c:v>
                </c:pt>
                <c:pt idx="2">
                  <c:v>#N/A</c:v>
                </c:pt>
                <c:pt idx="3">
                  <c:v>7.74</c:v>
                </c:pt>
                <c:pt idx="4">
                  <c:v>#N/A</c:v>
                </c:pt>
                <c:pt idx="5">
                  <c:v>7.68</c:v>
                </c:pt>
                <c:pt idx="6">
                  <c:v>#N/A</c:v>
                </c:pt>
                <c:pt idx="7">
                  <c:v>7.77</c:v>
                </c:pt>
                <c:pt idx="8">
                  <c:v>#N/A</c:v>
                </c:pt>
                <c:pt idx="9">
                  <c:v>7.96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9.5500000000000007</c:v>
                </c:pt>
                <c:pt idx="2">
                  <c:v>#N/A</c:v>
                </c:pt>
                <c:pt idx="3">
                  <c:v>10.11</c:v>
                </c:pt>
                <c:pt idx="4">
                  <c:v>#N/A</c:v>
                </c:pt>
                <c:pt idx="5">
                  <c:v>10.81</c:v>
                </c:pt>
                <c:pt idx="6">
                  <c:v>#N/A</c:v>
                </c:pt>
                <c:pt idx="7">
                  <c:v>11.8</c:v>
                </c:pt>
                <c:pt idx="8">
                  <c:v>#N/A</c:v>
                </c:pt>
                <c:pt idx="9">
                  <c:v>11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8924856"/>
        <c:axId val="478926816"/>
      </c:barChart>
      <c:catAx>
        <c:axId val="478924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8926816"/>
        <c:crosses val="autoZero"/>
        <c:auto val="1"/>
        <c:lblAlgn val="ctr"/>
        <c:lblOffset val="100"/>
        <c:tickLblSkip val="1"/>
        <c:tickMarkSkip val="1"/>
        <c:noMultiLvlLbl val="0"/>
      </c:catAx>
      <c:valAx>
        <c:axId val="478926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924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2096</c:v>
                </c:pt>
                <c:pt idx="5">
                  <c:v>2142</c:v>
                </c:pt>
                <c:pt idx="8">
                  <c:v>2307</c:v>
                </c:pt>
                <c:pt idx="11">
                  <c:v>2257</c:v>
                </c:pt>
                <c:pt idx="14">
                  <c:v>2216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43</c:v>
                </c:pt>
                <c:pt idx="3">
                  <c:v>39</c:v>
                </c:pt>
                <c:pt idx="6">
                  <c:v>35</c:v>
                </c:pt>
                <c:pt idx="9">
                  <c:v>41</c:v>
                </c:pt>
                <c:pt idx="12">
                  <c:v>30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89</c:v>
                </c:pt>
                <c:pt idx="3">
                  <c:v>71</c:v>
                </c:pt>
                <c:pt idx="6">
                  <c:v>73</c:v>
                </c:pt>
                <c:pt idx="9">
                  <c:v>74</c:v>
                </c:pt>
                <c:pt idx="12">
                  <c:v>79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219</c:v>
                </c:pt>
                <c:pt idx="3">
                  <c:v>227</c:v>
                </c:pt>
                <c:pt idx="6">
                  <c:v>231</c:v>
                </c:pt>
                <c:pt idx="9">
                  <c:v>233</c:v>
                </c:pt>
                <c:pt idx="12">
                  <c:v>232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3083</c:v>
                </c:pt>
                <c:pt idx="3">
                  <c:v>2952</c:v>
                </c:pt>
                <c:pt idx="6">
                  <c:v>2858</c:v>
                </c:pt>
                <c:pt idx="9">
                  <c:v>2696</c:v>
                </c:pt>
                <c:pt idx="12">
                  <c:v>2539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8929560"/>
        <c:axId val="478927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1338</c:v>
                </c:pt>
                <c:pt idx="2">
                  <c:v>#N/A</c:v>
                </c:pt>
                <c:pt idx="3">
                  <c:v>#N/A</c:v>
                </c:pt>
                <c:pt idx="4">
                  <c:v>1147</c:v>
                </c:pt>
                <c:pt idx="5">
                  <c:v>#N/A</c:v>
                </c:pt>
                <c:pt idx="6">
                  <c:v>#N/A</c:v>
                </c:pt>
                <c:pt idx="7">
                  <c:v>890</c:v>
                </c:pt>
                <c:pt idx="8">
                  <c:v>#N/A</c:v>
                </c:pt>
                <c:pt idx="9">
                  <c:v>#N/A</c:v>
                </c:pt>
                <c:pt idx="10">
                  <c:v>787</c:v>
                </c:pt>
                <c:pt idx="11">
                  <c:v>#N/A</c:v>
                </c:pt>
                <c:pt idx="12">
                  <c:v>#N/A</c:v>
                </c:pt>
                <c:pt idx="13">
                  <c:v>664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8929560"/>
        <c:axId val="478927208"/>
      </c:lineChart>
      <c:catAx>
        <c:axId val="478929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8927208"/>
        <c:crosses val="autoZero"/>
        <c:auto val="1"/>
        <c:lblAlgn val="ctr"/>
        <c:lblOffset val="100"/>
        <c:tickLblSkip val="1"/>
        <c:tickMarkSkip val="1"/>
        <c:noMultiLvlLbl val="0"/>
      </c:catAx>
      <c:valAx>
        <c:axId val="478927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929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22333</c:v>
                </c:pt>
                <c:pt idx="5">
                  <c:v>22719</c:v>
                </c:pt>
                <c:pt idx="8">
                  <c:v>24357</c:v>
                </c:pt>
                <c:pt idx="11">
                  <c:v>30047</c:v>
                </c:pt>
                <c:pt idx="14">
                  <c:v>30755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681</c:v>
                </c:pt>
                <c:pt idx="5">
                  <c:v>565</c:v>
                </c:pt>
                <c:pt idx="8">
                  <c:v>447</c:v>
                </c:pt>
                <c:pt idx="11">
                  <c:v>339</c:v>
                </c:pt>
                <c:pt idx="14">
                  <c:v>232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15013</c:v>
                </c:pt>
                <c:pt idx="5">
                  <c:v>15490</c:v>
                </c:pt>
                <c:pt idx="8">
                  <c:v>16012</c:v>
                </c:pt>
                <c:pt idx="11">
                  <c:v>10034</c:v>
                </c:pt>
                <c:pt idx="14">
                  <c:v>17912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40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7092</c:v>
                </c:pt>
                <c:pt idx="3">
                  <c:v>6677</c:v>
                </c:pt>
                <c:pt idx="6">
                  <c:v>5881</c:v>
                </c:pt>
                <c:pt idx="9">
                  <c:v>5752</c:v>
                </c:pt>
                <c:pt idx="12">
                  <c:v>5483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695</c:v>
                </c:pt>
                <c:pt idx="3">
                  <c:v>674</c:v>
                </c:pt>
                <c:pt idx="6">
                  <c:v>1442</c:v>
                </c:pt>
                <c:pt idx="9">
                  <c:v>2102</c:v>
                </c:pt>
                <c:pt idx="12">
                  <c:v>2280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2874</c:v>
                </c:pt>
                <c:pt idx="3">
                  <c:v>2738</c:v>
                </c:pt>
                <c:pt idx="6">
                  <c:v>2582</c:v>
                </c:pt>
                <c:pt idx="9">
                  <c:v>2426</c:v>
                </c:pt>
                <c:pt idx="12">
                  <c:v>2278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198</c:v>
                </c:pt>
                <c:pt idx="3">
                  <c:v>163</c:v>
                </c:pt>
                <c:pt idx="6">
                  <c:v>131</c:v>
                </c:pt>
                <c:pt idx="9">
                  <c:v>477</c:v>
                </c:pt>
                <c:pt idx="12">
                  <c:v>73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26070</c:v>
                </c:pt>
                <c:pt idx="3">
                  <c:v>25399</c:v>
                </c:pt>
                <c:pt idx="6">
                  <c:v>26047</c:v>
                </c:pt>
                <c:pt idx="9">
                  <c:v>32747</c:v>
                </c:pt>
                <c:pt idx="12">
                  <c:v>33451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8931912"/>
        <c:axId val="478932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3084</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8931912"/>
        <c:axId val="478932304"/>
      </c:lineChart>
      <c:catAx>
        <c:axId val="478931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8932304"/>
        <c:crosses val="autoZero"/>
        <c:auto val="1"/>
        <c:lblAlgn val="ctr"/>
        <c:lblOffset val="100"/>
        <c:tickLblSkip val="1"/>
        <c:tickMarkSkip val="1"/>
        <c:noMultiLvlLbl val="0"/>
      </c:catAx>
      <c:valAx>
        <c:axId val="47893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931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香川県三豊市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67,482
66,805
222.71
32,024,157
30,587,141
1,103,034
20,057,655
33,450,962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年度より</a:t>
          </a:r>
          <a:r>
            <a:rPr kumimoji="1" lang="ja-JP" altLang="en-US" sz="1100">
              <a:solidFill>
                <a:schemeClr val="dk1"/>
              </a:solidFill>
              <a:effectLst/>
              <a:latin typeface="+mn-lt"/>
              <a:ea typeface="+mn-ea"/>
              <a:cs typeface="+mn-cs"/>
            </a:rPr>
            <a:t>０．０１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し、類似団体平均を下回っている。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自主財源に乏しく、財政基盤は類似団体に比べ弱いものとなっている。企業誘致や産業振興施策</a:t>
          </a:r>
          <a:r>
            <a:rPr kumimoji="1" lang="ja-JP" altLang="en-US" sz="1100">
              <a:solidFill>
                <a:schemeClr val="dk1"/>
              </a:solidFill>
              <a:effectLst/>
              <a:latin typeface="+mn-lt"/>
              <a:ea typeface="+mn-ea"/>
              <a:cs typeface="+mn-cs"/>
            </a:rPr>
            <a:t>を積極的に展開するとともに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徴収業務の強化に取り組むことにより、</a:t>
          </a:r>
          <a:r>
            <a:rPr kumimoji="1" lang="ja-JP" altLang="ja-JP" sz="1100">
              <a:solidFill>
                <a:schemeClr val="dk1"/>
              </a:solidFill>
              <a:effectLst/>
              <a:latin typeface="+mn-lt"/>
              <a:ea typeface="+mn-ea"/>
              <a:cs typeface="+mn-cs"/>
            </a:rPr>
            <a:t>自主財源である市税の収入確保を図</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71664</xdr:rowOff>
    </xdr:from>
    <xdr:to>
      <xdr:col>7</xdr:col>
      <xdr:colOff>152400</xdr:colOff>
      <xdr:row>46</xdr:row>
      <xdr:rowOff>29028</xdr:rowOff>
    </xdr:to>
    <xdr:cxnSp macro="">
      <xdr:nvCxnSpPr>
        <xdr:cNvPr id="65" name="直線コネクタ 64"/>
        <xdr:cNvCxnSpPr/>
      </xdr:nvCxnSpPr>
      <xdr:spPr>
        <a:xfrm flipV="1">
          <a:off x="4953000" y="624386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158041</xdr:rowOff>
    </xdr:from>
    <xdr:ext cx="762000" cy="259045"/>
    <xdr:sp macro="" textlink="">
      <xdr:nvSpPr>
        <xdr:cNvPr id="68"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36</xdr:row>
      <xdr:rowOff>71664</xdr:rowOff>
    </xdr:from>
    <xdr:to>
      <xdr:col>7</xdr:col>
      <xdr:colOff>241300</xdr:colOff>
      <xdr:row>36</xdr:row>
      <xdr:rowOff>71664</xdr:rowOff>
    </xdr:to>
    <xdr:cxnSp macro="">
      <xdr:nvCxnSpPr>
        <xdr:cNvPr id="69" name="直線コネクタ 68"/>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147865</xdr:rowOff>
    </xdr:from>
    <xdr:to>
      <xdr:col>7</xdr:col>
      <xdr:colOff>152400</xdr:colOff>
      <xdr:row>44</xdr:row>
      <xdr:rowOff>165100</xdr:rowOff>
    </xdr:to>
    <xdr:cxnSp macro="">
      <xdr:nvCxnSpPr>
        <xdr:cNvPr id="70" name="直線コネクタ 69"/>
        <xdr:cNvCxnSpPr/>
      </xdr:nvCxnSpPr>
      <xdr:spPr>
        <a:xfrm>
          <a:off x="4114800" y="76916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129012</xdr:rowOff>
    </xdr:from>
    <xdr:ext cx="762000" cy="259045"/>
    <xdr:sp macro="" textlink="">
      <xdr:nvSpPr>
        <xdr:cNvPr id="71" name="財政力平均値テキスト"/>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72" name="フローチャート : 判断 71"/>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147865</xdr:rowOff>
    </xdr:to>
    <xdr:cxnSp macro="">
      <xdr:nvCxnSpPr>
        <xdr:cNvPr id="73" name="直線コネクタ 72"/>
        <xdr:cNvCxnSpPr/>
      </xdr:nvCxnSpPr>
      <xdr:spPr>
        <a:xfrm>
          <a:off x="3225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130628</xdr:rowOff>
    </xdr:to>
    <xdr:cxnSp macro="">
      <xdr:nvCxnSpPr>
        <xdr:cNvPr id="76" name="直線コネクタ 75"/>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78" name="テキスト ボックス 77"/>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44</xdr:row>
      <xdr:rowOff>147865</xdr:rowOff>
    </xdr:to>
    <xdr:cxnSp macro="">
      <xdr:nvCxnSpPr>
        <xdr:cNvPr id="79" name="直線コネクタ 78"/>
        <xdr:cNvCxnSpPr/>
      </xdr:nvCxnSpPr>
      <xdr:spPr>
        <a:xfrm flipV="1">
          <a:off x="1447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9" name="円/楕円 88"/>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86377</xdr:rowOff>
    </xdr:from>
    <xdr:ext cx="762000" cy="259045"/>
    <xdr:sp macro="" textlink="">
      <xdr:nvSpPr>
        <xdr:cNvPr id="90" name="財政力該当値テキスト"/>
        <xdr:cNvSpPr txBox="1"/>
      </xdr:nvSpPr>
      <xdr:spPr>
        <a:xfrm>
          <a:off x="50419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97065</xdr:rowOff>
    </xdr:from>
    <xdr:to>
      <xdr:col>6</xdr:col>
      <xdr:colOff>50800</xdr:colOff>
      <xdr:row>45</xdr:row>
      <xdr:rowOff>27215</xdr:rowOff>
    </xdr:to>
    <xdr:sp macro="" textlink="">
      <xdr:nvSpPr>
        <xdr:cNvPr id="91" name="円/楕円 90"/>
        <xdr:cNvSpPr/>
      </xdr:nvSpPr>
      <xdr:spPr>
        <a:xfrm>
          <a:off x="4064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11992</xdr:rowOff>
    </xdr:from>
    <xdr:ext cx="736600" cy="259045"/>
    <xdr:sp macro="" textlink="">
      <xdr:nvSpPr>
        <xdr:cNvPr id="92" name="テキスト ボックス 91"/>
        <xdr:cNvSpPr txBox="1"/>
      </xdr:nvSpPr>
      <xdr:spPr>
        <a:xfrm>
          <a:off x="3733800" y="772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3" name="円/楕円 92"/>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4" name="テキスト ボックス 93"/>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5" name="円/楕円 94"/>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6" name="テキスト ボックス 95"/>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97065</xdr:rowOff>
    </xdr:from>
    <xdr:to>
      <xdr:col>2</xdr:col>
      <xdr:colOff>127000</xdr:colOff>
      <xdr:row>45</xdr:row>
      <xdr:rowOff>27215</xdr:rowOff>
    </xdr:to>
    <xdr:sp macro="" textlink="">
      <xdr:nvSpPr>
        <xdr:cNvPr id="97" name="円/楕円 96"/>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11992</xdr:rowOff>
    </xdr:from>
    <xdr:ext cx="762000" cy="259045"/>
    <xdr:sp macro="" textlink="">
      <xdr:nvSpPr>
        <xdr:cNvPr id="98" name="テキスト ボックス 97"/>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２．２</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たものの</a:t>
          </a:r>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r>
            <a:rPr lang="ja-JP" altLang="ja-JP" sz="1100" b="0" i="0" baseline="0">
              <a:solidFill>
                <a:schemeClr val="dk1"/>
              </a:solidFill>
              <a:effectLst/>
              <a:latin typeface="+mn-lt"/>
              <a:ea typeface="+mn-ea"/>
              <a:cs typeface="+mn-cs"/>
            </a:rPr>
            <a:t>義務的経費で</a:t>
          </a:r>
          <a:r>
            <a:rPr lang="ja-JP" altLang="en-US" sz="1100" b="0" i="0" baseline="0">
              <a:solidFill>
                <a:schemeClr val="dk1"/>
              </a:solidFill>
              <a:effectLst/>
              <a:latin typeface="+mn-lt"/>
              <a:ea typeface="+mn-ea"/>
              <a:cs typeface="+mn-cs"/>
            </a:rPr>
            <a:t>のうち、</a:t>
          </a:r>
          <a:r>
            <a:rPr lang="ja-JP" altLang="ja-JP" sz="1100" b="0" i="0" baseline="0">
              <a:solidFill>
                <a:schemeClr val="dk1"/>
              </a:solidFill>
              <a:effectLst/>
              <a:latin typeface="+mn-lt"/>
              <a:ea typeface="+mn-ea"/>
              <a:cs typeface="+mn-cs"/>
            </a:rPr>
            <a:t>人件費については、定員適正化計画の推進により毎年減少</a:t>
          </a:r>
          <a:r>
            <a:rPr lang="ja-JP" altLang="en-US" sz="1100" b="0" i="0" baseline="0">
              <a:solidFill>
                <a:schemeClr val="dk1"/>
              </a:solidFill>
              <a:effectLst/>
              <a:latin typeface="+mn-lt"/>
              <a:ea typeface="+mn-ea"/>
              <a:cs typeface="+mn-cs"/>
            </a:rPr>
            <a:t>するとともに、</a:t>
          </a:r>
          <a:r>
            <a:rPr lang="ja-JP" altLang="ja-JP" sz="1100" b="0" i="0" baseline="0">
              <a:solidFill>
                <a:schemeClr val="dk1"/>
              </a:solidFill>
              <a:effectLst/>
              <a:latin typeface="+mn-lt"/>
              <a:ea typeface="+mn-ea"/>
              <a:cs typeface="+mn-cs"/>
            </a:rPr>
            <a:t>公債費についても、交付税措置のある有利な市債に絞った発行を原則としている。</a:t>
          </a:r>
          <a:endParaRPr lang="ja-JP" altLang="ja-JP" sz="1400">
            <a:effectLst/>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今後も全ての事務事業において事業評価を実施し、優先度の低い事業については計画的に廃止・縮小を進める</a:t>
          </a:r>
          <a:r>
            <a:rPr lang="ja-JP" altLang="en-US" sz="1100" b="0" i="0" baseline="0">
              <a:solidFill>
                <a:schemeClr val="dk1"/>
              </a:solidFill>
              <a:effectLst/>
              <a:latin typeface="+mn-lt"/>
              <a:ea typeface="+mn-ea"/>
              <a:cs typeface="+mn-cs"/>
            </a:rPr>
            <a:t>ことにより</a:t>
          </a:r>
          <a:r>
            <a:rPr lang="ja-JP" altLang="ja-JP" sz="1100" b="0" i="0" baseline="0">
              <a:solidFill>
                <a:schemeClr val="dk1"/>
              </a:solidFill>
              <a:effectLst/>
              <a:latin typeface="+mn-lt"/>
              <a:ea typeface="+mn-ea"/>
              <a:cs typeface="+mn-cs"/>
            </a:rPr>
            <a:t>、経常経費の削減に努める。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67</xdr:row>
      <xdr:rowOff>31750</xdr:rowOff>
    </xdr:to>
    <xdr:cxnSp macro="">
      <xdr:nvCxnSpPr>
        <xdr:cNvPr id="130" name="直線コネクタ 129"/>
        <xdr:cNvCxnSpPr/>
      </xdr:nvCxnSpPr>
      <xdr:spPr>
        <a:xfrm flipV="1">
          <a:off x="4953000" y="999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31"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32" name="直線コネクタ 131"/>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3"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4" name="直線コネクタ 133"/>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128815</xdr:rowOff>
    </xdr:from>
    <xdr:to>
      <xdr:col>7</xdr:col>
      <xdr:colOff>152400</xdr:colOff>
      <xdr:row>62</xdr:row>
      <xdr:rowOff>38705</xdr:rowOff>
    </xdr:to>
    <xdr:cxnSp macro="">
      <xdr:nvCxnSpPr>
        <xdr:cNvPr id="135" name="直線コネクタ 134"/>
        <xdr:cNvCxnSpPr/>
      </xdr:nvCxnSpPr>
      <xdr:spPr>
        <a:xfrm>
          <a:off x="4114800" y="10415815"/>
          <a:ext cx="8382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6"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7" name="フローチャート : 判断 136"/>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128815</xdr:rowOff>
    </xdr:from>
    <xdr:to>
      <xdr:col>6</xdr:col>
      <xdr:colOff>0</xdr:colOff>
      <xdr:row>62</xdr:row>
      <xdr:rowOff>130628</xdr:rowOff>
    </xdr:to>
    <xdr:cxnSp macro="">
      <xdr:nvCxnSpPr>
        <xdr:cNvPr id="138" name="直線コネクタ 137"/>
        <xdr:cNvCxnSpPr/>
      </xdr:nvCxnSpPr>
      <xdr:spPr>
        <a:xfrm flipV="1">
          <a:off x="3225800" y="10415815"/>
          <a:ext cx="8890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21469</xdr:rowOff>
    </xdr:from>
    <xdr:to>
      <xdr:col>6</xdr:col>
      <xdr:colOff>50800</xdr:colOff>
      <xdr:row>61</xdr:row>
      <xdr:rowOff>123069</xdr:rowOff>
    </xdr:to>
    <xdr:sp macro="" textlink="">
      <xdr:nvSpPr>
        <xdr:cNvPr id="139" name="フローチャート : 判断 138"/>
        <xdr:cNvSpPr/>
      </xdr:nvSpPr>
      <xdr:spPr>
        <a:xfrm>
          <a:off x="4064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107846</xdr:rowOff>
    </xdr:from>
    <xdr:ext cx="736600" cy="259045"/>
    <xdr:sp macro="" textlink="">
      <xdr:nvSpPr>
        <xdr:cNvPr id="140" name="テキスト ボックス 139"/>
        <xdr:cNvSpPr txBox="1"/>
      </xdr:nvSpPr>
      <xdr:spPr>
        <a:xfrm>
          <a:off x="3733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60778</xdr:rowOff>
    </xdr:from>
    <xdr:to>
      <xdr:col>4</xdr:col>
      <xdr:colOff>482600</xdr:colOff>
      <xdr:row>62</xdr:row>
      <xdr:rowOff>130628</xdr:rowOff>
    </xdr:to>
    <xdr:cxnSp macro="">
      <xdr:nvCxnSpPr>
        <xdr:cNvPr id="141" name="直線コネクタ 140"/>
        <xdr:cNvCxnSpPr/>
      </xdr:nvCxnSpPr>
      <xdr:spPr>
        <a:xfrm>
          <a:off x="2336800" y="1051922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2" name="フローチャート : 判断 141"/>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3" name="テキスト ボックス 142"/>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60778</xdr:rowOff>
    </xdr:from>
    <xdr:to>
      <xdr:col>3</xdr:col>
      <xdr:colOff>279400</xdr:colOff>
      <xdr:row>61</xdr:row>
      <xdr:rowOff>95250</xdr:rowOff>
    </xdr:to>
    <xdr:cxnSp macro="">
      <xdr:nvCxnSpPr>
        <xdr:cNvPr id="144" name="直線コネクタ 143"/>
        <xdr:cNvCxnSpPr/>
      </xdr:nvCxnSpPr>
      <xdr:spPr>
        <a:xfrm flipV="1">
          <a:off x="1447800" y="1051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67431</xdr:rowOff>
    </xdr:from>
    <xdr:to>
      <xdr:col>3</xdr:col>
      <xdr:colOff>330200</xdr:colOff>
      <xdr:row>61</xdr:row>
      <xdr:rowOff>169031</xdr:rowOff>
    </xdr:to>
    <xdr:sp macro="" textlink="">
      <xdr:nvSpPr>
        <xdr:cNvPr id="145" name="フローチャート : 判断 144"/>
        <xdr:cNvSpPr/>
      </xdr:nvSpPr>
      <xdr:spPr>
        <a:xfrm>
          <a:off x="2286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153808</xdr:rowOff>
    </xdr:from>
    <xdr:ext cx="762000" cy="259045"/>
    <xdr:sp macro="" textlink="">
      <xdr:nvSpPr>
        <xdr:cNvPr id="146" name="テキスト ボックス 145"/>
        <xdr:cNvSpPr txBox="1"/>
      </xdr:nvSpPr>
      <xdr:spPr>
        <a:xfrm>
          <a:off x="1955800" y="1061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159355</xdr:rowOff>
    </xdr:from>
    <xdr:to>
      <xdr:col>2</xdr:col>
      <xdr:colOff>127000</xdr:colOff>
      <xdr:row>62</xdr:row>
      <xdr:rowOff>89505</xdr:rowOff>
    </xdr:to>
    <xdr:sp macro="" textlink="">
      <xdr:nvSpPr>
        <xdr:cNvPr id="147" name="フローチャート : 判断 146"/>
        <xdr:cNvSpPr/>
      </xdr:nvSpPr>
      <xdr:spPr>
        <a:xfrm>
          <a:off x="1397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74282</xdr:rowOff>
    </xdr:from>
    <xdr:ext cx="762000" cy="259045"/>
    <xdr:sp macro="" textlink="">
      <xdr:nvSpPr>
        <xdr:cNvPr id="148" name="テキスト ボックス 147"/>
        <xdr:cNvSpPr txBox="1"/>
      </xdr:nvSpPr>
      <xdr:spPr>
        <a:xfrm>
          <a:off x="1066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159355</xdr:rowOff>
    </xdr:from>
    <xdr:to>
      <xdr:col>7</xdr:col>
      <xdr:colOff>203200</xdr:colOff>
      <xdr:row>62</xdr:row>
      <xdr:rowOff>89505</xdr:rowOff>
    </xdr:to>
    <xdr:sp macro="" textlink="">
      <xdr:nvSpPr>
        <xdr:cNvPr id="154" name="円/楕円 153"/>
        <xdr:cNvSpPr/>
      </xdr:nvSpPr>
      <xdr:spPr>
        <a:xfrm>
          <a:off x="49022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4432</xdr:rowOff>
    </xdr:from>
    <xdr:ext cx="762000" cy="259045"/>
    <xdr:sp macro="" textlink="">
      <xdr:nvSpPr>
        <xdr:cNvPr id="155" name="財政構造の弾力性該当値テキスト"/>
        <xdr:cNvSpPr txBox="1"/>
      </xdr:nvSpPr>
      <xdr:spPr>
        <a:xfrm>
          <a:off x="5041900" y="104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78015</xdr:rowOff>
    </xdr:from>
    <xdr:to>
      <xdr:col>6</xdr:col>
      <xdr:colOff>50800</xdr:colOff>
      <xdr:row>61</xdr:row>
      <xdr:rowOff>8165</xdr:rowOff>
    </xdr:to>
    <xdr:sp macro="" textlink="">
      <xdr:nvSpPr>
        <xdr:cNvPr id="156" name="円/楕円 155"/>
        <xdr:cNvSpPr/>
      </xdr:nvSpPr>
      <xdr:spPr>
        <a:xfrm>
          <a:off x="4064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18342</xdr:rowOff>
    </xdr:from>
    <xdr:ext cx="736600" cy="259045"/>
    <xdr:sp macro="" textlink="">
      <xdr:nvSpPr>
        <xdr:cNvPr id="157" name="テキスト ボックス 156"/>
        <xdr:cNvSpPr txBox="1"/>
      </xdr:nvSpPr>
      <xdr:spPr>
        <a:xfrm>
          <a:off x="3733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79828</xdr:rowOff>
    </xdr:from>
    <xdr:to>
      <xdr:col>4</xdr:col>
      <xdr:colOff>533400</xdr:colOff>
      <xdr:row>63</xdr:row>
      <xdr:rowOff>9978</xdr:rowOff>
    </xdr:to>
    <xdr:sp macro="" textlink="">
      <xdr:nvSpPr>
        <xdr:cNvPr id="158" name="円/楕円 157"/>
        <xdr:cNvSpPr/>
      </xdr:nvSpPr>
      <xdr:spPr>
        <a:xfrm>
          <a:off x="3175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166205</xdr:rowOff>
    </xdr:from>
    <xdr:ext cx="762000" cy="259045"/>
    <xdr:sp macro="" textlink="">
      <xdr:nvSpPr>
        <xdr:cNvPr id="159" name="テキスト ボックス 158"/>
        <xdr:cNvSpPr txBox="1"/>
      </xdr:nvSpPr>
      <xdr:spPr>
        <a:xfrm>
          <a:off x="2844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9978</xdr:rowOff>
    </xdr:from>
    <xdr:to>
      <xdr:col>3</xdr:col>
      <xdr:colOff>330200</xdr:colOff>
      <xdr:row>61</xdr:row>
      <xdr:rowOff>111578</xdr:rowOff>
    </xdr:to>
    <xdr:sp macro="" textlink="">
      <xdr:nvSpPr>
        <xdr:cNvPr id="160" name="円/楕円 159"/>
        <xdr:cNvSpPr/>
      </xdr:nvSpPr>
      <xdr:spPr>
        <a:xfrm>
          <a:off x="2286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121755</xdr:rowOff>
    </xdr:from>
    <xdr:ext cx="762000" cy="259045"/>
    <xdr:sp macro="" textlink="">
      <xdr:nvSpPr>
        <xdr:cNvPr id="161" name="テキスト ボックス 160"/>
        <xdr:cNvSpPr txBox="1"/>
      </xdr:nvSpPr>
      <xdr:spPr>
        <a:xfrm>
          <a:off x="1955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62" name="円/楕円 161"/>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156227</xdr:rowOff>
    </xdr:from>
    <xdr:ext cx="762000" cy="259045"/>
    <xdr:sp macro="" textlink="">
      <xdr:nvSpPr>
        <xdr:cNvPr id="163" name="テキスト ボックス 162"/>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[141,127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２７</a:t>
          </a:r>
          <a:r>
            <a:rPr lang="ja-JP" altLang="ja-JP" sz="1100">
              <a:solidFill>
                <a:schemeClr val="dk1"/>
              </a:solidFill>
              <a:effectLst/>
              <a:latin typeface="+mn-lt"/>
              <a:ea typeface="+mn-ea"/>
              <a:cs typeface="+mn-cs"/>
            </a:rPr>
            <a:t>年度と比べ</a:t>
          </a:r>
          <a:r>
            <a:rPr lang="ja-JP" altLang="en-US" sz="1100">
              <a:solidFill>
                <a:schemeClr val="dk1"/>
              </a:solidFill>
              <a:effectLst/>
              <a:latin typeface="+mn-lt"/>
              <a:ea typeface="+mn-ea"/>
              <a:cs typeface="+mn-cs"/>
            </a:rPr>
            <a:t>４，３５９</a:t>
          </a:r>
          <a:r>
            <a:rPr lang="ja-JP" altLang="ja-JP" sz="1100">
              <a:solidFill>
                <a:schemeClr val="dk1"/>
              </a:solidFill>
              <a:effectLst/>
              <a:latin typeface="+mn-lt"/>
              <a:ea typeface="+mn-ea"/>
              <a:cs typeface="+mn-cs"/>
            </a:rPr>
            <a:t>円の増額となったが、類似団体平均を下回っている。</a:t>
          </a:r>
          <a:endParaRPr lang="ja-JP" altLang="ja-JP" sz="1400">
            <a:effectLst/>
          </a:endParaRPr>
        </a:p>
        <a:p>
          <a:pPr rtl="0"/>
          <a:r>
            <a:rPr lang="ja-JP" altLang="ja-JP" sz="1100">
              <a:solidFill>
                <a:schemeClr val="dk1"/>
              </a:solidFill>
              <a:effectLst/>
              <a:latin typeface="+mn-lt"/>
              <a:ea typeface="+mn-ea"/>
              <a:cs typeface="+mn-cs"/>
            </a:rPr>
            <a:t>　人件費については減少しているが、委託料等が増加しているため、</a:t>
          </a:r>
          <a:r>
            <a:rPr lang="ja-JP" altLang="en-US" sz="1100">
              <a:solidFill>
                <a:schemeClr val="dk1"/>
              </a:solidFill>
              <a:effectLst/>
              <a:latin typeface="+mn-lt"/>
              <a:ea typeface="+mn-ea"/>
              <a:cs typeface="+mn-cs"/>
            </a:rPr>
            <a:t>全体として</a:t>
          </a:r>
          <a:r>
            <a:rPr lang="ja-JP" altLang="ja-JP" sz="1100">
              <a:solidFill>
                <a:schemeClr val="dk1"/>
              </a:solidFill>
              <a:effectLst/>
              <a:latin typeface="+mn-lt"/>
              <a:ea typeface="+mn-ea"/>
              <a:cs typeface="+mn-cs"/>
            </a:rPr>
            <a:t>増額となっている。</a:t>
          </a:r>
          <a:endParaRPr lang="ja-JP" altLang="ja-JP" sz="1400">
            <a:effectLst/>
          </a:endParaRPr>
        </a:p>
        <a:p>
          <a:pPr rtl="0"/>
          <a:r>
            <a:rPr lang="ja-JP" altLang="ja-JP" sz="1100">
              <a:solidFill>
                <a:schemeClr val="dk1"/>
              </a:solidFill>
              <a:effectLst/>
              <a:latin typeface="+mn-lt"/>
              <a:ea typeface="+mn-ea"/>
              <a:cs typeface="+mn-cs"/>
            </a:rPr>
            <a:t>　事務事業評価等による経常経費の削減に</a:t>
          </a:r>
          <a:r>
            <a:rPr lang="ja-JP" altLang="en-US" sz="1100">
              <a:solidFill>
                <a:schemeClr val="dk1"/>
              </a:solidFill>
              <a:effectLst/>
              <a:latin typeface="+mn-lt"/>
              <a:ea typeface="+mn-ea"/>
              <a:cs typeface="+mn-cs"/>
            </a:rPr>
            <a:t>取り組み</a:t>
          </a:r>
          <a:r>
            <a:rPr lang="ja-JP" altLang="ja-JP" sz="1100">
              <a:solidFill>
                <a:schemeClr val="dk1"/>
              </a:solidFill>
              <a:effectLst/>
              <a:latin typeface="+mn-lt"/>
              <a:ea typeface="+mn-ea"/>
              <a:cs typeface="+mn-cs"/>
            </a:rPr>
            <a:t>、人件費・物件費ともに</a:t>
          </a:r>
          <a:r>
            <a:rPr lang="ja-JP" altLang="en-US" sz="1100">
              <a:solidFill>
                <a:schemeClr val="dk1"/>
              </a:solidFill>
              <a:effectLst/>
              <a:latin typeface="+mn-lt"/>
              <a:ea typeface="+mn-ea"/>
              <a:cs typeface="+mn-cs"/>
            </a:rPr>
            <a:t>コスト</a:t>
          </a:r>
          <a:r>
            <a:rPr lang="ja-JP" altLang="ja-JP" sz="1100">
              <a:solidFill>
                <a:schemeClr val="dk1"/>
              </a:solidFill>
              <a:effectLst/>
              <a:latin typeface="+mn-lt"/>
              <a:ea typeface="+mn-ea"/>
              <a:cs typeface="+mn-cs"/>
            </a:rPr>
            <a:t>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80" name="直線コネクタ 179"/>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1" name="テキスト ボックス 180"/>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4" name="直線コネクタ 183"/>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5" name="テキスト ボックス 184"/>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73406</xdr:rowOff>
    </xdr:from>
    <xdr:to>
      <xdr:col>7</xdr:col>
      <xdr:colOff>152400</xdr:colOff>
      <xdr:row>88</xdr:row>
      <xdr:rowOff>90277</xdr:rowOff>
    </xdr:to>
    <xdr:cxnSp macro="">
      <xdr:nvCxnSpPr>
        <xdr:cNvPr id="189" name="直線コネクタ 188"/>
        <xdr:cNvCxnSpPr/>
      </xdr:nvCxnSpPr>
      <xdr:spPr>
        <a:xfrm flipV="1">
          <a:off x="4953000" y="13960856"/>
          <a:ext cx="0" cy="12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62354</xdr:rowOff>
    </xdr:from>
    <xdr:ext cx="762000" cy="259045"/>
    <xdr:sp macro="" textlink="">
      <xdr:nvSpPr>
        <xdr:cNvPr id="190" name="人件費・物件費等の状況最小値テキスト"/>
        <xdr:cNvSpPr txBox="1"/>
      </xdr:nvSpPr>
      <xdr:spPr>
        <a:xfrm>
          <a:off x="5041900" y="1514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294,965</a:t>
          </a:r>
          <a:endParaRPr kumimoji="1" lang="ja-JP" altLang="en-US" sz="1000" b="1">
            <a:latin typeface="ＭＳ Ｐゴシック"/>
          </a:endParaRPr>
        </a:p>
      </xdr:txBody>
    </xdr:sp>
    <xdr:clientData/>
  </xdr:oneCellAnchor>
  <xdr:twoCellAnchor>
    <xdr:from>
      <xdr:col>7</xdr:col>
      <xdr:colOff>63500</xdr:colOff>
      <xdr:row>88</xdr:row>
      <xdr:rowOff>90277</xdr:rowOff>
    </xdr:from>
    <xdr:to>
      <xdr:col>7</xdr:col>
      <xdr:colOff>241300</xdr:colOff>
      <xdr:row>88</xdr:row>
      <xdr:rowOff>90277</xdr:rowOff>
    </xdr:to>
    <xdr:cxnSp macro="">
      <xdr:nvCxnSpPr>
        <xdr:cNvPr id="191" name="直線コネクタ 190"/>
        <xdr:cNvCxnSpPr/>
      </xdr:nvCxnSpPr>
      <xdr:spPr>
        <a:xfrm>
          <a:off x="4864100" y="1517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159783</xdr:rowOff>
    </xdr:from>
    <xdr:ext cx="762000" cy="259045"/>
    <xdr:sp macro="" textlink="">
      <xdr:nvSpPr>
        <xdr:cNvPr id="192" name="人件費・物件費等の状況最大値テキスト"/>
        <xdr:cNvSpPr txBox="1"/>
      </xdr:nvSpPr>
      <xdr:spPr>
        <a:xfrm>
          <a:off x="5041900" y="1370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93,221</a:t>
          </a:r>
          <a:endParaRPr kumimoji="1" lang="ja-JP" altLang="en-US" sz="1000" b="1">
            <a:latin typeface="ＭＳ Ｐゴシック"/>
          </a:endParaRPr>
        </a:p>
      </xdr:txBody>
    </xdr:sp>
    <xdr:clientData/>
  </xdr:oneCellAnchor>
  <xdr:twoCellAnchor>
    <xdr:from>
      <xdr:col>7</xdr:col>
      <xdr:colOff>63500</xdr:colOff>
      <xdr:row>81</xdr:row>
      <xdr:rowOff>73406</xdr:rowOff>
    </xdr:from>
    <xdr:to>
      <xdr:col>7</xdr:col>
      <xdr:colOff>241300</xdr:colOff>
      <xdr:row>81</xdr:row>
      <xdr:rowOff>73406</xdr:rowOff>
    </xdr:to>
    <xdr:cxnSp macro="">
      <xdr:nvCxnSpPr>
        <xdr:cNvPr id="193" name="直線コネクタ 192"/>
        <xdr:cNvCxnSpPr/>
      </xdr:nvCxnSpPr>
      <xdr:spPr>
        <a:xfrm>
          <a:off x="4864100" y="1396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164654</xdr:rowOff>
    </xdr:from>
    <xdr:to>
      <xdr:col>7</xdr:col>
      <xdr:colOff>152400</xdr:colOff>
      <xdr:row>83</xdr:row>
      <xdr:rowOff>19498</xdr:rowOff>
    </xdr:to>
    <xdr:cxnSp macro="">
      <xdr:nvCxnSpPr>
        <xdr:cNvPr id="194" name="直線コネクタ 193"/>
        <xdr:cNvCxnSpPr/>
      </xdr:nvCxnSpPr>
      <xdr:spPr>
        <a:xfrm>
          <a:off x="4114800" y="14223554"/>
          <a:ext cx="838200" cy="2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130722</xdr:rowOff>
    </xdr:from>
    <xdr:ext cx="762000" cy="259045"/>
    <xdr:sp macro="" textlink="">
      <xdr:nvSpPr>
        <xdr:cNvPr id="195" name="人件費・物件費等の状況平均値テキスト"/>
        <xdr:cNvSpPr txBox="1"/>
      </xdr:nvSpPr>
      <xdr:spPr>
        <a:xfrm>
          <a:off x="5041900" y="141896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144,193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158645</xdr:rowOff>
    </xdr:from>
    <xdr:to>
      <xdr:col>7</xdr:col>
      <xdr:colOff>203200</xdr:colOff>
      <xdr:row>83</xdr:row>
      <xdr:rowOff>88795</xdr:rowOff>
    </xdr:to>
    <xdr:sp macro="" textlink="">
      <xdr:nvSpPr>
        <xdr:cNvPr id="196" name="フローチャート : 判断 195"/>
        <xdr:cNvSpPr/>
      </xdr:nvSpPr>
      <xdr:spPr>
        <a:xfrm>
          <a:off x="4902200" y="1421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162668</xdr:rowOff>
    </xdr:from>
    <xdr:to>
      <xdr:col>6</xdr:col>
      <xdr:colOff>0</xdr:colOff>
      <xdr:row>82</xdr:row>
      <xdr:rowOff>164654</xdr:rowOff>
    </xdr:to>
    <xdr:cxnSp macro="">
      <xdr:nvCxnSpPr>
        <xdr:cNvPr id="197" name="直線コネクタ 196"/>
        <xdr:cNvCxnSpPr/>
      </xdr:nvCxnSpPr>
      <xdr:spPr>
        <a:xfrm>
          <a:off x="3225800" y="14221568"/>
          <a:ext cx="8890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25766</xdr:rowOff>
    </xdr:from>
    <xdr:to>
      <xdr:col>6</xdr:col>
      <xdr:colOff>50800</xdr:colOff>
      <xdr:row>83</xdr:row>
      <xdr:rowOff>127366</xdr:rowOff>
    </xdr:to>
    <xdr:sp macro="" textlink="">
      <xdr:nvSpPr>
        <xdr:cNvPr id="198" name="フローチャート : 判断 197"/>
        <xdr:cNvSpPr/>
      </xdr:nvSpPr>
      <xdr:spPr>
        <a:xfrm>
          <a:off x="4064000" y="1425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112143</xdr:rowOff>
    </xdr:from>
    <xdr:ext cx="736600" cy="259045"/>
    <xdr:sp macro="" textlink="">
      <xdr:nvSpPr>
        <xdr:cNvPr id="199" name="テキスト ボックス 198"/>
        <xdr:cNvSpPr txBox="1"/>
      </xdr:nvSpPr>
      <xdr:spPr>
        <a:xfrm>
          <a:off x="3733800" y="14342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162668</xdr:rowOff>
    </xdr:from>
    <xdr:to>
      <xdr:col>4</xdr:col>
      <xdr:colOff>482600</xdr:colOff>
      <xdr:row>82</xdr:row>
      <xdr:rowOff>164159</xdr:rowOff>
    </xdr:to>
    <xdr:cxnSp macro="">
      <xdr:nvCxnSpPr>
        <xdr:cNvPr id="200" name="直線コネクタ 199"/>
        <xdr:cNvCxnSpPr/>
      </xdr:nvCxnSpPr>
      <xdr:spPr>
        <a:xfrm flipV="1">
          <a:off x="2336800" y="14221568"/>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103646</xdr:rowOff>
    </xdr:from>
    <xdr:to>
      <xdr:col>4</xdr:col>
      <xdr:colOff>533400</xdr:colOff>
      <xdr:row>83</xdr:row>
      <xdr:rowOff>33796</xdr:rowOff>
    </xdr:to>
    <xdr:sp macro="" textlink="">
      <xdr:nvSpPr>
        <xdr:cNvPr id="201" name="フローチャート : 判断 200"/>
        <xdr:cNvSpPr/>
      </xdr:nvSpPr>
      <xdr:spPr>
        <a:xfrm>
          <a:off x="3175000" y="1416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43973</xdr:rowOff>
    </xdr:from>
    <xdr:ext cx="762000" cy="259045"/>
    <xdr:sp macro="" textlink="">
      <xdr:nvSpPr>
        <xdr:cNvPr id="202" name="テキスト ボックス 201"/>
        <xdr:cNvSpPr txBox="1"/>
      </xdr:nvSpPr>
      <xdr:spPr>
        <a:xfrm>
          <a:off x="2844800" y="1393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128029</xdr:rowOff>
    </xdr:from>
    <xdr:to>
      <xdr:col>3</xdr:col>
      <xdr:colOff>279400</xdr:colOff>
      <xdr:row>82</xdr:row>
      <xdr:rowOff>164159</xdr:rowOff>
    </xdr:to>
    <xdr:cxnSp macro="">
      <xdr:nvCxnSpPr>
        <xdr:cNvPr id="203" name="直線コネクタ 202"/>
        <xdr:cNvCxnSpPr/>
      </xdr:nvCxnSpPr>
      <xdr:spPr>
        <a:xfrm>
          <a:off x="1447800" y="14186929"/>
          <a:ext cx="889000" cy="3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92304</xdr:rowOff>
    </xdr:from>
    <xdr:to>
      <xdr:col>3</xdr:col>
      <xdr:colOff>330200</xdr:colOff>
      <xdr:row>83</xdr:row>
      <xdr:rowOff>22454</xdr:rowOff>
    </xdr:to>
    <xdr:sp macro="" textlink="">
      <xdr:nvSpPr>
        <xdr:cNvPr id="204" name="フローチャート : 判断 203"/>
        <xdr:cNvSpPr/>
      </xdr:nvSpPr>
      <xdr:spPr>
        <a:xfrm>
          <a:off x="2286000" y="141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32631</xdr:rowOff>
    </xdr:from>
    <xdr:ext cx="762000" cy="259045"/>
    <xdr:sp macro="" textlink="">
      <xdr:nvSpPr>
        <xdr:cNvPr id="205" name="テキスト ボックス 204"/>
        <xdr:cNvSpPr txBox="1"/>
      </xdr:nvSpPr>
      <xdr:spPr>
        <a:xfrm>
          <a:off x="1955800" y="1392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64802</xdr:rowOff>
    </xdr:from>
    <xdr:to>
      <xdr:col>2</xdr:col>
      <xdr:colOff>127000</xdr:colOff>
      <xdr:row>82</xdr:row>
      <xdr:rowOff>166402</xdr:rowOff>
    </xdr:to>
    <xdr:sp macro="" textlink="">
      <xdr:nvSpPr>
        <xdr:cNvPr id="206" name="フローチャート : 判断 205"/>
        <xdr:cNvSpPr/>
      </xdr:nvSpPr>
      <xdr:spPr>
        <a:xfrm>
          <a:off x="1397000" y="141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5129</xdr:rowOff>
    </xdr:from>
    <xdr:ext cx="762000" cy="259045"/>
    <xdr:sp macro="" textlink="">
      <xdr:nvSpPr>
        <xdr:cNvPr id="207" name="テキスト ボックス 206"/>
        <xdr:cNvSpPr txBox="1"/>
      </xdr:nvSpPr>
      <xdr:spPr>
        <a:xfrm>
          <a:off x="1066800" y="1389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140148</xdr:rowOff>
    </xdr:from>
    <xdr:to>
      <xdr:col>7</xdr:col>
      <xdr:colOff>203200</xdr:colOff>
      <xdr:row>83</xdr:row>
      <xdr:rowOff>70298</xdr:rowOff>
    </xdr:to>
    <xdr:sp macro="" textlink="">
      <xdr:nvSpPr>
        <xdr:cNvPr id="213" name="円/楕円 212"/>
        <xdr:cNvSpPr/>
      </xdr:nvSpPr>
      <xdr:spPr>
        <a:xfrm>
          <a:off x="4902200" y="141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156675</xdr:rowOff>
    </xdr:from>
    <xdr:ext cx="762000" cy="259045"/>
    <xdr:sp macro="" textlink="">
      <xdr:nvSpPr>
        <xdr:cNvPr id="214" name="人件費・物件費等の状況該当値テキスト"/>
        <xdr:cNvSpPr txBox="1"/>
      </xdr:nvSpPr>
      <xdr:spPr>
        <a:xfrm>
          <a:off x="5041900" y="140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141,127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113854</xdr:rowOff>
    </xdr:from>
    <xdr:to>
      <xdr:col>6</xdr:col>
      <xdr:colOff>50800</xdr:colOff>
      <xdr:row>83</xdr:row>
      <xdr:rowOff>44004</xdr:rowOff>
    </xdr:to>
    <xdr:sp macro="" textlink="">
      <xdr:nvSpPr>
        <xdr:cNvPr id="215" name="円/楕円 214"/>
        <xdr:cNvSpPr/>
      </xdr:nvSpPr>
      <xdr:spPr>
        <a:xfrm>
          <a:off x="4064000" y="1417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54181</xdr:rowOff>
    </xdr:from>
    <xdr:ext cx="736600" cy="259045"/>
    <xdr:sp macro="" textlink="">
      <xdr:nvSpPr>
        <xdr:cNvPr id="216" name="テキスト ボックス 215"/>
        <xdr:cNvSpPr txBox="1"/>
      </xdr:nvSpPr>
      <xdr:spPr>
        <a:xfrm>
          <a:off x="3733800" y="1394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136,768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111868</xdr:rowOff>
    </xdr:from>
    <xdr:to>
      <xdr:col>4</xdr:col>
      <xdr:colOff>533400</xdr:colOff>
      <xdr:row>83</xdr:row>
      <xdr:rowOff>42018</xdr:rowOff>
    </xdr:to>
    <xdr:sp macro="" textlink="">
      <xdr:nvSpPr>
        <xdr:cNvPr id="217" name="円/楕円 216"/>
        <xdr:cNvSpPr/>
      </xdr:nvSpPr>
      <xdr:spPr>
        <a:xfrm>
          <a:off x="3175000" y="1417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26795</xdr:rowOff>
    </xdr:from>
    <xdr:ext cx="762000" cy="259045"/>
    <xdr:sp macro="" textlink="">
      <xdr:nvSpPr>
        <xdr:cNvPr id="218" name="テキスト ボックス 217"/>
        <xdr:cNvSpPr txBox="1"/>
      </xdr:nvSpPr>
      <xdr:spPr>
        <a:xfrm>
          <a:off x="2844800" y="1425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136,439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113359</xdr:rowOff>
    </xdr:from>
    <xdr:to>
      <xdr:col>3</xdr:col>
      <xdr:colOff>330200</xdr:colOff>
      <xdr:row>83</xdr:row>
      <xdr:rowOff>43509</xdr:rowOff>
    </xdr:to>
    <xdr:sp macro="" textlink="">
      <xdr:nvSpPr>
        <xdr:cNvPr id="219" name="円/楕円 218"/>
        <xdr:cNvSpPr/>
      </xdr:nvSpPr>
      <xdr:spPr>
        <a:xfrm>
          <a:off x="2286000" y="141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28286</xdr:rowOff>
    </xdr:from>
    <xdr:ext cx="762000" cy="259045"/>
    <xdr:sp macro="" textlink="">
      <xdr:nvSpPr>
        <xdr:cNvPr id="220" name="テキスト ボックス 219"/>
        <xdr:cNvSpPr txBox="1"/>
      </xdr:nvSpPr>
      <xdr:spPr>
        <a:xfrm>
          <a:off x="1955800" y="1425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136,686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77229</xdr:rowOff>
    </xdr:from>
    <xdr:to>
      <xdr:col>2</xdr:col>
      <xdr:colOff>127000</xdr:colOff>
      <xdr:row>83</xdr:row>
      <xdr:rowOff>7379</xdr:rowOff>
    </xdr:to>
    <xdr:sp macro="" textlink="">
      <xdr:nvSpPr>
        <xdr:cNvPr id="221" name="円/楕円 220"/>
        <xdr:cNvSpPr/>
      </xdr:nvSpPr>
      <xdr:spPr>
        <a:xfrm>
          <a:off x="1397000" y="1413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163606</xdr:rowOff>
    </xdr:from>
    <xdr:ext cx="762000" cy="259045"/>
    <xdr:sp macro="" textlink="">
      <xdr:nvSpPr>
        <xdr:cNvPr id="222" name="テキスト ボックス 221"/>
        <xdr:cNvSpPr txBox="1"/>
      </xdr:nvSpPr>
      <xdr:spPr>
        <a:xfrm>
          <a:off x="1066800" y="1422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昨年と比較して、職員構成を示す「経験年数階層」の各階層における職員分布が変動した。これに伴っていくつかの階層における平均給料月額が増加したことにより、ラスパイレス指数が上昇した。</a:t>
          </a:r>
          <a:endParaRPr lang="ja-JP" altLang="ja-JP" sz="1400">
            <a:effectLst/>
          </a:endParaRPr>
        </a:p>
        <a:p>
          <a:r>
            <a:rPr kumimoji="1" lang="ja-JP" altLang="ja-JP" sz="1100">
              <a:solidFill>
                <a:schemeClr val="dk1"/>
              </a:solidFill>
              <a:effectLst/>
              <a:latin typeface="+mn-lt"/>
              <a:ea typeface="+mn-ea"/>
              <a:cs typeface="+mn-cs"/>
            </a:rPr>
            <a:t>　今後も近隣自治体や類似団体の給与水準と比較しながら、適正な給与水準となるよう努める。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124884</xdr:rowOff>
    </xdr:from>
    <xdr:to>
      <xdr:col>24</xdr:col>
      <xdr:colOff>558800</xdr:colOff>
      <xdr:row>85</xdr:row>
      <xdr:rowOff>152400</xdr:rowOff>
    </xdr:to>
    <xdr:cxnSp macro="">
      <xdr:nvCxnSpPr>
        <xdr:cNvPr id="251" name="直線コネクタ 250"/>
        <xdr:cNvCxnSpPr/>
      </xdr:nvCxnSpPr>
      <xdr:spPr>
        <a:xfrm flipV="1">
          <a:off x="17018000" y="13840884"/>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124477</xdr:rowOff>
    </xdr:from>
    <xdr:ext cx="762000" cy="259045"/>
    <xdr:sp macro="" textlink="">
      <xdr:nvSpPr>
        <xdr:cNvPr id="252" name="給与水準   （国との比較）最小値テキスト"/>
        <xdr:cNvSpPr txBox="1"/>
      </xdr:nvSpPr>
      <xdr:spPr>
        <a:xfrm>
          <a:off x="17106900" y="146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85</xdr:row>
      <xdr:rowOff>152400</xdr:rowOff>
    </xdr:from>
    <xdr:to>
      <xdr:col>24</xdr:col>
      <xdr:colOff>647700</xdr:colOff>
      <xdr:row>85</xdr:row>
      <xdr:rowOff>152400</xdr:rowOff>
    </xdr:to>
    <xdr:cxnSp macro="">
      <xdr:nvCxnSpPr>
        <xdr:cNvPr id="253" name="直線コネクタ 252"/>
        <xdr:cNvCxnSpPr/>
      </xdr:nvCxnSpPr>
      <xdr:spPr>
        <a:xfrm>
          <a:off x="169291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39811</xdr:rowOff>
    </xdr:from>
    <xdr:ext cx="762000" cy="259045"/>
    <xdr:sp macro="" textlink="">
      <xdr:nvSpPr>
        <xdr:cNvPr id="254"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124884</xdr:rowOff>
    </xdr:from>
    <xdr:to>
      <xdr:col>24</xdr:col>
      <xdr:colOff>647700</xdr:colOff>
      <xdr:row>80</xdr:row>
      <xdr:rowOff>124884</xdr:rowOff>
    </xdr:to>
    <xdr:cxnSp macro="">
      <xdr:nvCxnSpPr>
        <xdr:cNvPr id="255" name="直線コネクタ 254"/>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55739</xdr:rowOff>
    </xdr:from>
    <xdr:to>
      <xdr:col>24</xdr:col>
      <xdr:colOff>558800</xdr:colOff>
      <xdr:row>84</xdr:row>
      <xdr:rowOff>136172</xdr:rowOff>
    </xdr:to>
    <xdr:cxnSp macro="">
      <xdr:nvCxnSpPr>
        <xdr:cNvPr id="256" name="直線コネクタ 255"/>
        <xdr:cNvCxnSpPr/>
      </xdr:nvCxnSpPr>
      <xdr:spPr>
        <a:xfrm>
          <a:off x="16179800" y="1445753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34872</xdr:rowOff>
    </xdr:from>
    <xdr:ext cx="762000" cy="259045"/>
    <xdr:sp macro="" textlink="">
      <xdr:nvSpPr>
        <xdr:cNvPr id="257"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18345</xdr:rowOff>
    </xdr:from>
    <xdr:to>
      <xdr:col>24</xdr:col>
      <xdr:colOff>609600</xdr:colOff>
      <xdr:row>84</xdr:row>
      <xdr:rowOff>119945</xdr:rowOff>
    </xdr:to>
    <xdr:sp macro="" textlink="">
      <xdr:nvSpPr>
        <xdr:cNvPr id="258" name="フローチャート : 判断 257"/>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66322</xdr:rowOff>
    </xdr:from>
    <xdr:to>
      <xdr:col>23</xdr:col>
      <xdr:colOff>406400</xdr:colOff>
      <xdr:row>84</xdr:row>
      <xdr:rowOff>55739</xdr:rowOff>
    </xdr:to>
    <xdr:cxnSp macro="">
      <xdr:nvCxnSpPr>
        <xdr:cNvPr id="259" name="直線コネクタ 258"/>
        <xdr:cNvCxnSpPr/>
      </xdr:nvCxnSpPr>
      <xdr:spPr>
        <a:xfrm>
          <a:off x="15290800" y="1429667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0" name="フローチャート : 判断 259"/>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1" name="テキスト ボックス 260"/>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165100</xdr:rowOff>
    </xdr:from>
    <xdr:to>
      <xdr:col>22</xdr:col>
      <xdr:colOff>203200</xdr:colOff>
      <xdr:row>83</xdr:row>
      <xdr:rowOff>66322</xdr:rowOff>
    </xdr:to>
    <xdr:cxnSp macro="">
      <xdr:nvCxnSpPr>
        <xdr:cNvPr id="262" name="直線コネクタ 261"/>
        <xdr:cNvCxnSpPr/>
      </xdr:nvCxnSpPr>
      <xdr:spPr>
        <a:xfrm>
          <a:off x="14401800" y="13881100"/>
          <a:ext cx="8890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149578</xdr:rowOff>
    </xdr:from>
    <xdr:to>
      <xdr:col>22</xdr:col>
      <xdr:colOff>254000</xdr:colOff>
      <xdr:row>84</xdr:row>
      <xdr:rowOff>79728</xdr:rowOff>
    </xdr:to>
    <xdr:sp macro="" textlink="">
      <xdr:nvSpPr>
        <xdr:cNvPr id="263" name="フローチャート : 判断 262"/>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64505</xdr:rowOff>
    </xdr:from>
    <xdr:ext cx="762000" cy="259045"/>
    <xdr:sp macro="" textlink="">
      <xdr:nvSpPr>
        <xdr:cNvPr id="264" name="テキスト ボックス 263"/>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165100</xdr:rowOff>
    </xdr:from>
    <xdr:to>
      <xdr:col>21</xdr:col>
      <xdr:colOff>0</xdr:colOff>
      <xdr:row>88</xdr:row>
      <xdr:rowOff>40216</xdr:rowOff>
    </xdr:to>
    <xdr:cxnSp macro="">
      <xdr:nvCxnSpPr>
        <xdr:cNvPr id="265" name="直線コネクタ 264"/>
        <xdr:cNvCxnSpPr/>
      </xdr:nvCxnSpPr>
      <xdr:spPr>
        <a:xfrm flipV="1">
          <a:off x="13512800" y="13881100"/>
          <a:ext cx="889000" cy="124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95955</xdr:rowOff>
    </xdr:from>
    <xdr:to>
      <xdr:col>21</xdr:col>
      <xdr:colOff>50800</xdr:colOff>
      <xdr:row>84</xdr:row>
      <xdr:rowOff>26105</xdr:rowOff>
    </xdr:to>
    <xdr:sp macro="" textlink="">
      <xdr:nvSpPr>
        <xdr:cNvPr id="266" name="フローチャート : 判断 265"/>
        <xdr:cNvSpPr/>
      </xdr:nvSpPr>
      <xdr:spPr>
        <a:xfrm>
          <a:off x="14351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10882</xdr:rowOff>
    </xdr:from>
    <xdr:ext cx="762000" cy="259045"/>
    <xdr:sp macro="" textlink="">
      <xdr:nvSpPr>
        <xdr:cNvPr id="267" name="テキスト ボックス 266"/>
        <xdr:cNvSpPr txBox="1"/>
      </xdr:nvSpPr>
      <xdr:spPr>
        <a:xfrm>
          <a:off x="14020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8" name="フローチャート : 判断 267"/>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9" name="テキスト ボックス 268"/>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85372</xdr:rowOff>
    </xdr:from>
    <xdr:to>
      <xdr:col>24</xdr:col>
      <xdr:colOff>609600</xdr:colOff>
      <xdr:row>85</xdr:row>
      <xdr:rowOff>15522</xdr:rowOff>
    </xdr:to>
    <xdr:sp macro="" textlink="">
      <xdr:nvSpPr>
        <xdr:cNvPr id="275" name="円/楕円 274"/>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57449</xdr:rowOff>
    </xdr:from>
    <xdr:ext cx="762000" cy="259045"/>
    <xdr:sp macro="" textlink="">
      <xdr:nvSpPr>
        <xdr:cNvPr id="276" name="給与水準   （国との比較）該当値テキスト"/>
        <xdr:cNvSpPr txBox="1"/>
      </xdr:nvSpPr>
      <xdr:spPr>
        <a:xfrm>
          <a:off x="17106900" y="1445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4939</xdr:rowOff>
    </xdr:from>
    <xdr:to>
      <xdr:col>23</xdr:col>
      <xdr:colOff>457200</xdr:colOff>
      <xdr:row>84</xdr:row>
      <xdr:rowOff>106539</xdr:rowOff>
    </xdr:to>
    <xdr:sp macro="" textlink="">
      <xdr:nvSpPr>
        <xdr:cNvPr id="277" name="円/楕円 276"/>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116716</xdr:rowOff>
    </xdr:from>
    <xdr:ext cx="736600" cy="259045"/>
    <xdr:sp macro="" textlink="">
      <xdr:nvSpPr>
        <xdr:cNvPr id="278" name="テキスト ボックス 277"/>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15522</xdr:rowOff>
    </xdr:from>
    <xdr:to>
      <xdr:col>22</xdr:col>
      <xdr:colOff>254000</xdr:colOff>
      <xdr:row>83</xdr:row>
      <xdr:rowOff>117122</xdr:rowOff>
    </xdr:to>
    <xdr:sp macro="" textlink="">
      <xdr:nvSpPr>
        <xdr:cNvPr id="279" name="円/楕円 278"/>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127299</xdr:rowOff>
    </xdr:from>
    <xdr:ext cx="762000" cy="259045"/>
    <xdr:sp macro="" textlink="">
      <xdr:nvSpPr>
        <xdr:cNvPr id="280" name="テキスト ボックス 279"/>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114300</xdr:rowOff>
    </xdr:from>
    <xdr:to>
      <xdr:col>21</xdr:col>
      <xdr:colOff>50800</xdr:colOff>
      <xdr:row>81</xdr:row>
      <xdr:rowOff>44450</xdr:rowOff>
    </xdr:to>
    <xdr:sp macro="" textlink="">
      <xdr:nvSpPr>
        <xdr:cNvPr id="281" name="円/楕円 280"/>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54627</xdr:rowOff>
    </xdr:from>
    <xdr:ext cx="762000" cy="259045"/>
    <xdr:sp macro="" textlink="">
      <xdr:nvSpPr>
        <xdr:cNvPr id="282" name="テキスト ボックス 281"/>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83" name="円/楕円 282"/>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101193</xdr:rowOff>
    </xdr:from>
    <xdr:ext cx="762000" cy="259045"/>
    <xdr:sp macro="" textlink="">
      <xdr:nvSpPr>
        <xdr:cNvPr id="284" name="テキスト ボックス 283"/>
        <xdr:cNvSpPr txBox="1"/>
      </xdr:nvSpPr>
      <xdr:spPr>
        <a:xfrm>
          <a:off x="13131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年度より人口千人当たり職員数</a:t>
          </a:r>
          <a:r>
            <a:rPr kumimoji="1" lang="ja-JP" altLang="en-US" sz="1100">
              <a:solidFill>
                <a:schemeClr val="dk1"/>
              </a:solidFill>
              <a:effectLst/>
              <a:latin typeface="+mn-lt"/>
              <a:ea typeface="+mn-ea"/>
              <a:cs typeface="+mn-cs"/>
            </a:rPr>
            <a:t>０．０４</a:t>
          </a:r>
          <a:r>
            <a:rPr kumimoji="1" lang="ja-JP" altLang="ja-JP" sz="1100">
              <a:solidFill>
                <a:schemeClr val="dk1"/>
              </a:solidFill>
              <a:effectLst/>
              <a:latin typeface="+mn-lt"/>
              <a:ea typeface="+mn-ea"/>
              <a:cs typeface="+mn-cs"/>
            </a:rPr>
            <a:t>人の微増となったものの、職員数の</a:t>
          </a:r>
          <a:r>
            <a:rPr kumimoji="1" lang="ja-JP" altLang="en-US" sz="1100">
              <a:solidFill>
                <a:schemeClr val="dk1"/>
              </a:solidFill>
              <a:effectLst/>
              <a:latin typeface="+mn-lt"/>
              <a:ea typeface="+mn-ea"/>
              <a:cs typeface="+mn-cs"/>
            </a:rPr>
            <a:t>削減については計画的に</a:t>
          </a:r>
          <a:r>
            <a:rPr kumimoji="1" lang="ja-JP" altLang="ja-JP" sz="1100">
              <a:solidFill>
                <a:schemeClr val="dk1"/>
              </a:solidFill>
              <a:effectLst/>
              <a:latin typeface="+mn-lt"/>
              <a:ea typeface="+mn-ea"/>
              <a:cs typeface="+mn-cs"/>
            </a:rPr>
            <a:t>実施している</a:t>
          </a:r>
          <a:r>
            <a:rPr kumimoji="1" lang="ja-JP" altLang="en-US" sz="1100">
              <a:solidFill>
                <a:schemeClr val="dk1"/>
              </a:solidFill>
              <a:effectLst/>
              <a:latin typeface="+mn-lt"/>
              <a:ea typeface="+mn-ea"/>
              <a:cs typeface="+mn-cs"/>
            </a:rPr>
            <a:t>ところである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三豊市定員適正化計画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次計画：平成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に基づき、再任用制度を十分に活用し、機構改革や事務事業の見直しによる適材適所の配置に努める。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92287</xdr:rowOff>
    </xdr:from>
    <xdr:to>
      <xdr:col>24</xdr:col>
      <xdr:colOff>558800</xdr:colOff>
      <xdr:row>66</xdr:row>
      <xdr:rowOff>20214</xdr:rowOff>
    </xdr:to>
    <xdr:cxnSp macro="">
      <xdr:nvCxnSpPr>
        <xdr:cNvPr id="314" name="直線コネクタ 313"/>
        <xdr:cNvCxnSpPr/>
      </xdr:nvCxnSpPr>
      <xdr:spPr>
        <a:xfrm flipV="1">
          <a:off x="17018000" y="10207837"/>
          <a:ext cx="0" cy="1128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163741</xdr:rowOff>
    </xdr:from>
    <xdr:ext cx="762000" cy="259045"/>
    <xdr:sp macro="" textlink="">
      <xdr:nvSpPr>
        <xdr:cNvPr id="315" name="定員管理の状況最小値テキスト"/>
        <xdr:cNvSpPr txBox="1"/>
      </xdr:nvSpPr>
      <xdr:spPr>
        <a:xfrm>
          <a:off x="17106900" y="113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10.69</a:t>
          </a:r>
          <a:endParaRPr kumimoji="1" lang="ja-JP" altLang="en-US" sz="1000" b="1">
            <a:latin typeface="ＭＳ Ｐゴシック"/>
          </a:endParaRPr>
        </a:p>
      </xdr:txBody>
    </xdr:sp>
    <xdr:clientData/>
  </xdr:oneCellAnchor>
  <xdr:twoCellAnchor>
    <xdr:from>
      <xdr:col>24</xdr:col>
      <xdr:colOff>469900</xdr:colOff>
      <xdr:row>66</xdr:row>
      <xdr:rowOff>20214</xdr:rowOff>
    </xdr:from>
    <xdr:to>
      <xdr:col>24</xdr:col>
      <xdr:colOff>647700</xdr:colOff>
      <xdr:row>66</xdr:row>
      <xdr:rowOff>20214</xdr:rowOff>
    </xdr:to>
    <xdr:cxnSp macro="">
      <xdr:nvCxnSpPr>
        <xdr:cNvPr id="316" name="直線コネクタ 315"/>
        <xdr:cNvCxnSpPr/>
      </xdr:nvCxnSpPr>
      <xdr:spPr>
        <a:xfrm>
          <a:off x="16929100" y="1133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7214</xdr:rowOff>
    </xdr:from>
    <xdr:ext cx="762000" cy="259045"/>
    <xdr:sp macro="" textlink="">
      <xdr:nvSpPr>
        <xdr:cNvPr id="317" name="定員管理の状況最大値テキスト"/>
        <xdr:cNvSpPr txBox="1"/>
      </xdr:nvSpPr>
      <xdr:spPr>
        <a:xfrm>
          <a:off x="17106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a:t>
          </a:r>
          <a:endParaRPr kumimoji="1" lang="ja-JP" altLang="en-US" sz="1000" b="1">
            <a:latin typeface="ＭＳ Ｐゴシック"/>
          </a:endParaRPr>
        </a:p>
      </xdr:txBody>
    </xdr:sp>
    <xdr:clientData/>
  </xdr:oneCellAnchor>
  <xdr:twoCellAnchor>
    <xdr:from>
      <xdr:col>24</xdr:col>
      <xdr:colOff>469900</xdr:colOff>
      <xdr:row>59</xdr:row>
      <xdr:rowOff>92287</xdr:rowOff>
    </xdr:from>
    <xdr:to>
      <xdr:col>24</xdr:col>
      <xdr:colOff>647700</xdr:colOff>
      <xdr:row>59</xdr:row>
      <xdr:rowOff>92287</xdr:rowOff>
    </xdr:to>
    <xdr:cxnSp macro="">
      <xdr:nvCxnSpPr>
        <xdr:cNvPr id="318" name="直線コネクタ 317"/>
        <xdr:cNvCxnSpPr/>
      </xdr:nvCxnSpPr>
      <xdr:spPr>
        <a:xfrm>
          <a:off x="16929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41910</xdr:rowOff>
    </xdr:from>
    <xdr:to>
      <xdr:col>24</xdr:col>
      <xdr:colOff>558800</xdr:colOff>
      <xdr:row>63</xdr:row>
      <xdr:rowOff>49954</xdr:rowOff>
    </xdr:to>
    <xdr:cxnSp macro="">
      <xdr:nvCxnSpPr>
        <xdr:cNvPr id="319" name="直線コネクタ 318"/>
        <xdr:cNvCxnSpPr/>
      </xdr:nvCxnSpPr>
      <xdr:spPr>
        <a:xfrm>
          <a:off x="16179800" y="108432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34307</xdr:rowOff>
    </xdr:from>
    <xdr:ext cx="762000" cy="259045"/>
    <xdr:sp macro="" textlink="">
      <xdr:nvSpPr>
        <xdr:cNvPr id="320" name="定員管理の状況平均値テキスト"/>
        <xdr:cNvSpPr txBox="1"/>
      </xdr:nvSpPr>
      <xdr:spPr>
        <a:xfrm>
          <a:off x="17106900" y="1049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21" name="フローチャート : 判断 320"/>
        <xdr:cNvSpPr/>
      </xdr:nvSpPr>
      <xdr:spPr>
        <a:xfrm>
          <a:off x="16967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41910</xdr:rowOff>
    </xdr:from>
    <xdr:to>
      <xdr:col>23</xdr:col>
      <xdr:colOff>406400</xdr:colOff>
      <xdr:row>63</xdr:row>
      <xdr:rowOff>43921</xdr:rowOff>
    </xdr:to>
    <xdr:cxnSp macro="">
      <xdr:nvCxnSpPr>
        <xdr:cNvPr id="322" name="直線コネクタ 321"/>
        <xdr:cNvCxnSpPr/>
      </xdr:nvCxnSpPr>
      <xdr:spPr>
        <a:xfrm flipV="1">
          <a:off x="15290800" y="1084326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74083</xdr:rowOff>
    </xdr:from>
    <xdr:to>
      <xdr:col>23</xdr:col>
      <xdr:colOff>457200</xdr:colOff>
      <xdr:row>63</xdr:row>
      <xdr:rowOff>4233</xdr:rowOff>
    </xdr:to>
    <xdr:sp macro="" textlink="">
      <xdr:nvSpPr>
        <xdr:cNvPr id="323" name="フローチャート : 判断 322"/>
        <xdr:cNvSpPr/>
      </xdr:nvSpPr>
      <xdr:spPr>
        <a:xfrm>
          <a:off x="16129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14410</xdr:rowOff>
    </xdr:from>
    <xdr:ext cx="736600" cy="259045"/>
    <xdr:sp macro="" textlink="">
      <xdr:nvSpPr>
        <xdr:cNvPr id="324" name="テキスト ボックス 323"/>
        <xdr:cNvSpPr txBox="1"/>
      </xdr:nvSpPr>
      <xdr:spPr>
        <a:xfrm>
          <a:off x="15798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43921</xdr:rowOff>
    </xdr:from>
    <xdr:to>
      <xdr:col>22</xdr:col>
      <xdr:colOff>203200</xdr:colOff>
      <xdr:row>63</xdr:row>
      <xdr:rowOff>64029</xdr:rowOff>
    </xdr:to>
    <xdr:cxnSp macro="">
      <xdr:nvCxnSpPr>
        <xdr:cNvPr id="325" name="直線コネクタ 324"/>
        <xdr:cNvCxnSpPr/>
      </xdr:nvCxnSpPr>
      <xdr:spPr>
        <a:xfrm flipV="1">
          <a:off x="14401800" y="1084527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26" name="フローチャート : 判断 325"/>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133579</xdr:rowOff>
    </xdr:from>
    <xdr:ext cx="762000" cy="259045"/>
    <xdr:sp macro="" textlink="">
      <xdr:nvSpPr>
        <xdr:cNvPr id="327" name="テキスト ボックス 326"/>
        <xdr:cNvSpPr txBox="1"/>
      </xdr:nvSpPr>
      <xdr:spPr>
        <a:xfrm>
          <a:off x="14909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64029</xdr:rowOff>
    </xdr:from>
    <xdr:to>
      <xdr:col>21</xdr:col>
      <xdr:colOff>0</xdr:colOff>
      <xdr:row>63</xdr:row>
      <xdr:rowOff>98213</xdr:rowOff>
    </xdr:to>
    <xdr:cxnSp macro="">
      <xdr:nvCxnSpPr>
        <xdr:cNvPr id="328" name="直線コネクタ 327"/>
        <xdr:cNvCxnSpPr/>
      </xdr:nvCxnSpPr>
      <xdr:spPr>
        <a:xfrm flipV="1">
          <a:off x="13512800" y="10865379"/>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29" name="フローチャート : 判断 328"/>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131568</xdr:rowOff>
    </xdr:from>
    <xdr:ext cx="762000" cy="259045"/>
    <xdr:sp macro="" textlink="">
      <xdr:nvSpPr>
        <xdr:cNvPr id="330" name="テキスト ボックス 329"/>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1" name="フローチャート : 判断 330"/>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137600</xdr:rowOff>
    </xdr:from>
    <xdr:ext cx="762000" cy="259045"/>
    <xdr:sp macro="" textlink="">
      <xdr:nvSpPr>
        <xdr:cNvPr id="332" name="テキスト ボックス 331"/>
        <xdr:cNvSpPr txBox="1"/>
      </xdr:nvSpPr>
      <xdr:spPr>
        <a:xfrm>
          <a:off x="13131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170604</xdr:rowOff>
    </xdr:from>
    <xdr:to>
      <xdr:col>24</xdr:col>
      <xdr:colOff>609600</xdr:colOff>
      <xdr:row>63</xdr:row>
      <xdr:rowOff>100754</xdr:rowOff>
    </xdr:to>
    <xdr:sp macro="" textlink="">
      <xdr:nvSpPr>
        <xdr:cNvPr id="338" name="円/楕円 337"/>
        <xdr:cNvSpPr/>
      </xdr:nvSpPr>
      <xdr:spPr>
        <a:xfrm>
          <a:off x="16967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142681</xdr:rowOff>
    </xdr:from>
    <xdr:ext cx="762000" cy="259045"/>
    <xdr:sp macro="" textlink="">
      <xdr:nvSpPr>
        <xdr:cNvPr id="339" name="定員管理の状況該当値テキスト"/>
        <xdr:cNvSpPr txBox="1"/>
      </xdr:nvSpPr>
      <xdr:spPr>
        <a:xfrm>
          <a:off x="17106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162560</xdr:rowOff>
    </xdr:from>
    <xdr:to>
      <xdr:col>23</xdr:col>
      <xdr:colOff>457200</xdr:colOff>
      <xdr:row>63</xdr:row>
      <xdr:rowOff>92710</xdr:rowOff>
    </xdr:to>
    <xdr:sp macro="" textlink="">
      <xdr:nvSpPr>
        <xdr:cNvPr id="340" name="円/楕円 339"/>
        <xdr:cNvSpPr/>
      </xdr:nvSpPr>
      <xdr:spPr>
        <a:xfrm>
          <a:off x="16129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77487</xdr:rowOff>
    </xdr:from>
    <xdr:ext cx="736600" cy="259045"/>
    <xdr:sp macro="" textlink="">
      <xdr:nvSpPr>
        <xdr:cNvPr id="341" name="テキスト ボックス 340"/>
        <xdr:cNvSpPr txBox="1"/>
      </xdr:nvSpPr>
      <xdr:spPr>
        <a:xfrm>
          <a:off x="15798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164571</xdr:rowOff>
    </xdr:from>
    <xdr:to>
      <xdr:col>22</xdr:col>
      <xdr:colOff>254000</xdr:colOff>
      <xdr:row>63</xdr:row>
      <xdr:rowOff>94721</xdr:rowOff>
    </xdr:to>
    <xdr:sp macro="" textlink="">
      <xdr:nvSpPr>
        <xdr:cNvPr id="342" name="円/楕円 341"/>
        <xdr:cNvSpPr/>
      </xdr:nvSpPr>
      <xdr:spPr>
        <a:xfrm>
          <a:off x="15240000" y="107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79498</xdr:rowOff>
    </xdr:from>
    <xdr:ext cx="762000" cy="259045"/>
    <xdr:sp macro="" textlink="">
      <xdr:nvSpPr>
        <xdr:cNvPr id="343" name="テキスト ボックス 342"/>
        <xdr:cNvSpPr txBox="1"/>
      </xdr:nvSpPr>
      <xdr:spPr>
        <a:xfrm>
          <a:off x="14909800" y="1088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13229</xdr:rowOff>
    </xdr:from>
    <xdr:to>
      <xdr:col>21</xdr:col>
      <xdr:colOff>50800</xdr:colOff>
      <xdr:row>63</xdr:row>
      <xdr:rowOff>114829</xdr:rowOff>
    </xdr:to>
    <xdr:sp macro="" textlink="">
      <xdr:nvSpPr>
        <xdr:cNvPr id="344" name="円/楕円 343"/>
        <xdr:cNvSpPr/>
      </xdr:nvSpPr>
      <xdr:spPr>
        <a:xfrm>
          <a:off x="14351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99606</xdr:rowOff>
    </xdr:from>
    <xdr:ext cx="762000" cy="259045"/>
    <xdr:sp macro="" textlink="">
      <xdr:nvSpPr>
        <xdr:cNvPr id="345" name="テキスト ボックス 344"/>
        <xdr:cNvSpPr txBox="1"/>
      </xdr:nvSpPr>
      <xdr:spPr>
        <a:xfrm>
          <a:off x="14020800" y="1090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47413</xdr:rowOff>
    </xdr:from>
    <xdr:to>
      <xdr:col>19</xdr:col>
      <xdr:colOff>533400</xdr:colOff>
      <xdr:row>63</xdr:row>
      <xdr:rowOff>149013</xdr:rowOff>
    </xdr:to>
    <xdr:sp macro="" textlink="">
      <xdr:nvSpPr>
        <xdr:cNvPr id="346" name="円/楕円 345"/>
        <xdr:cNvSpPr/>
      </xdr:nvSpPr>
      <xdr:spPr>
        <a:xfrm>
          <a:off x="13462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133790</xdr:rowOff>
    </xdr:from>
    <xdr:ext cx="762000" cy="259045"/>
    <xdr:sp macro="" textlink="">
      <xdr:nvSpPr>
        <xdr:cNvPr id="347" name="テキスト ボックス 346"/>
        <xdr:cNvSpPr txBox="1"/>
      </xdr:nvSpPr>
      <xdr:spPr>
        <a:xfrm>
          <a:off x="13131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０．８</a:t>
          </a:r>
          <a:r>
            <a:rPr lang="ja-JP" altLang="ja-JP" sz="1100" b="0" i="0" baseline="0">
              <a:solidFill>
                <a:schemeClr val="dk1"/>
              </a:solidFill>
              <a:effectLst/>
              <a:latin typeface="+mn-lt"/>
              <a:ea typeface="+mn-ea"/>
              <a:cs typeface="+mn-cs"/>
            </a:rPr>
            <a:t>ポイント改善されており、類似団体平均を下回っている。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主な要因としては、元利償還金の減額が挙げられる。</a:t>
          </a:r>
          <a:endParaRPr lang="ja-JP" altLang="ja-JP" sz="1400">
            <a:effectLst/>
          </a:endParaRPr>
        </a:p>
        <a:p>
          <a:pPr rtl="0"/>
          <a:r>
            <a:rPr lang="ja-JP" altLang="ja-JP" sz="1100" b="0" i="0" baseline="0">
              <a:solidFill>
                <a:schemeClr val="dk1"/>
              </a:solidFill>
              <a:effectLst/>
              <a:latin typeface="+mn-lt"/>
              <a:ea typeface="+mn-ea"/>
              <a:cs typeface="+mn-cs"/>
            </a:rPr>
            <a:t>　今後も交付税措置のある有利な市債に絞った発行を原則として、健全財政に努める。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165100</xdr:rowOff>
    </xdr:to>
    <xdr:cxnSp macro="">
      <xdr:nvCxnSpPr>
        <xdr:cNvPr id="377" name="直線コネクタ 376"/>
        <xdr:cNvCxnSpPr/>
      </xdr:nvCxnSpPr>
      <xdr:spPr>
        <a:xfrm flipV="1">
          <a:off x="17018000" y="622088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8"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9" name="直線コネクタ 378"/>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80"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81" name="直線コネクタ 380"/>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48683</xdr:rowOff>
    </xdr:from>
    <xdr:to>
      <xdr:col>24</xdr:col>
      <xdr:colOff>558800</xdr:colOff>
      <xdr:row>37</xdr:row>
      <xdr:rowOff>38100</xdr:rowOff>
    </xdr:to>
    <xdr:cxnSp macro="">
      <xdr:nvCxnSpPr>
        <xdr:cNvPr id="382" name="直線コネクタ 381"/>
        <xdr:cNvCxnSpPr/>
      </xdr:nvCxnSpPr>
      <xdr:spPr>
        <a:xfrm flipV="1">
          <a:off x="16179800" y="622088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99077</xdr:rowOff>
    </xdr:from>
    <xdr:ext cx="762000" cy="259045"/>
    <xdr:sp macro="" textlink="">
      <xdr:nvSpPr>
        <xdr:cNvPr id="383"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84" name="フローチャート : 判断 383"/>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38100</xdr:rowOff>
    </xdr:from>
    <xdr:to>
      <xdr:col>23</xdr:col>
      <xdr:colOff>406400</xdr:colOff>
      <xdr:row>38</xdr:row>
      <xdr:rowOff>67733</xdr:rowOff>
    </xdr:to>
    <xdr:cxnSp macro="">
      <xdr:nvCxnSpPr>
        <xdr:cNvPr id="385" name="直線コネクタ 384"/>
        <xdr:cNvCxnSpPr/>
      </xdr:nvCxnSpPr>
      <xdr:spPr>
        <a:xfrm flipV="1">
          <a:off x="15290800" y="63817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86" name="フローチャート :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67733</xdr:rowOff>
    </xdr:from>
    <xdr:to>
      <xdr:col>22</xdr:col>
      <xdr:colOff>203200</xdr:colOff>
      <xdr:row>39</xdr:row>
      <xdr:rowOff>117475</xdr:rowOff>
    </xdr:to>
    <xdr:cxnSp macro="">
      <xdr:nvCxnSpPr>
        <xdr:cNvPr id="388" name="直線コネクタ 387"/>
        <xdr:cNvCxnSpPr/>
      </xdr:nvCxnSpPr>
      <xdr:spPr>
        <a:xfrm flipV="1">
          <a:off x="14401800" y="6582833"/>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5292</xdr:rowOff>
    </xdr:from>
    <xdr:to>
      <xdr:col>22</xdr:col>
      <xdr:colOff>254000</xdr:colOff>
      <xdr:row>41</xdr:row>
      <xdr:rowOff>106892</xdr:rowOff>
    </xdr:to>
    <xdr:sp macro="" textlink="">
      <xdr:nvSpPr>
        <xdr:cNvPr id="389" name="フローチャート : 判断 388"/>
        <xdr:cNvSpPr/>
      </xdr:nvSpPr>
      <xdr:spPr>
        <a:xfrm>
          <a:off x="15240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91669</xdr:rowOff>
    </xdr:from>
    <xdr:ext cx="762000" cy="259045"/>
    <xdr:sp macro="" textlink="">
      <xdr:nvSpPr>
        <xdr:cNvPr id="390" name="テキスト ボックス 389"/>
        <xdr:cNvSpPr txBox="1"/>
      </xdr:nvSpPr>
      <xdr:spPr>
        <a:xfrm>
          <a:off x="14909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117475</xdr:rowOff>
    </xdr:from>
    <xdr:to>
      <xdr:col>21</xdr:col>
      <xdr:colOff>0</xdr:colOff>
      <xdr:row>40</xdr:row>
      <xdr:rowOff>106892</xdr:rowOff>
    </xdr:to>
    <xdr:cxnSp macro="">
      <xdr:nvCxnSpPr>
        <xdr:cNvPr id="391" name="直線コネクタ 390"/>
        <xdr:cNvCxnSpPr/>
      </xdr:nvCxnSpPr>
      <xdr:spPr>
        <a:xfrm flipV="1">
          <a:off x="13512800" y="680402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2" name="フローチャート : 判断 391"/>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3" name="テキスト ボックス 392"/>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4" name="フローチャート : 判断 393"/>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395" name="テキスト ボックス 394"/>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169333</xdr:rowOff>
    </xdr:from>
    <xdr:to>
      <xdr:col>24</xdr:col>
      <xdr:colOff>609600</xdr:colOff>
      <xdr:row>36</xdr:row>
      <xdr:rowOff>99483</xdr:rowOff>
    </xdr:to>
    <xdr:sp macro="" textlink="">
      <xdr:nvSpPr>
        <xdr:cNvPr id="401" name="円/楕円 400"/>
        <xdr:cNvSpPr/>
      </xdr:nvSpPr>
      <xdr:spPr>
        <a:xfrm>
          <a:off x="169672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90610</xdr:rowOff>
    </xdr:from>
    <xdr:ext cx="762000" cy="259045"/>
    <xdr:sp macro="" textlink="">
      <xdr:nvSpPr>
        <xdr:cNvPr id="402" name="公債費負担の状況該当値テキスト"/>
        <xdr:cNvSpPr txBox="1"/>
      </xdr:nvSpPr>
      <xdr:spPr>
        <a:xfrm>
          <a:off x="17106900" y="60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158750</xdr:rowOff>
    </xdr:from>
    <xdr:to>
      <xdr:col>23</xdr:col>
      <xdr:colOff>457200</xdr:colOff>
      <xdr:row>37</xdr:row>
      <xdr:rowOff>88900</xdr:rowOff>
    </xdr:to>
    <xdr:sp macro="" textlink="">
      <xdr:nvSpPr>
        <xdr:cNvPr id="403" name="円/楕円 402"/>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99077</xdr:rowOff>
    </xdr:from>
    <xdr:ext cx="736600" cy="259045"/>
    <xdr:sp macro="" textlink="">
      <xdr:nvSpPr>
        <xdr:cNvPr id="404" name="テキスト ボックス 403"/>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16933</xdr:rowOff>
    </xdr:from>
    <xdr:to>
      <xdr:col>22</xdr:col>
      <xdr:colOff>254000</xdr:colOff>
      <xdr:row>38</xdr:row>
      <xdr:rowOff>118533</xdr:rowOff>
    </xdr:to>
    <xdr:sp macro="" textlink="">
      <xdr:nvSpPr>
        <xdr:cNvPr id="405" name="円/楕円 404"/>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128710</xdr:rowOff>
    </xdr:from>
    <xdr:ext cx="762000" cy="259045"/>
    <xdr:sp macro="" textlink="">
      <xdr:nvSpPr>
        <xdr:cNvPr id="406" name="テキスト ボックス 405"/>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66675</xdr:rowOff>
    </xdr:from>
    <xdr:to>
      <xdr:col>21</xdr:col>
      <xdr:colOff>50800</xdr:colOff>
      <xdr:row>39</xdr:row>
      <xdr:rowOff>168275</xdr:rowOff>
    </xdr:to>
    <xdr:sp macro="" textlink="">
      <xdr:nvSpPr>
        <xdr:cNvPr id="407" name="円/楕円 406"/>
        <xdr:cNvSpPr/>
      </xdr:nvSpPr>
      <xdr:spPr>
        <a:xfrm>
          <a:off x="14351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7002</xdr:rowOff>
    </xdr:from>
    <xdr:ext cx="762000" cy="259045"/>
    <xdr:sp macro="" textlink="">
      <xdr:nvSpPr>
        <xdr:cNvPr id="408" name="テキスト ボックス 407"/>
        <xdr:cNvSpPr txBox="1"/>
      </xdr:nvSpPr>
      <xdr:spPr>
        <a:xfrm>
          <a:off x="14020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56092</xdr:rowOff>
    </xdr:from>
    <xdr:to>
      <xdr:col>19</xdr:col>
      <xdr:colOff>533400</xdr:colOff>
      <xdr:row>40</xdr:row>
      <xdr:rowOff>157692</xdr:rowOff>
    </xdr:to>
    <xdr:sp macro="" textlink="">
      <xdr:nvSpPr>
        <xdr:cNvPr id="409" name="円/楕円 408"/>
        <xdr:cNvSpPr/>
      </xdr:nvSpPr>
      <xdr:spPr>
        <a:xfrm>
          <a:off x="13462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167869</xdr:rowOff>
    </xdr:from>
    <xdr:ext cx="762000" cy="259045"/>
    <xdr:sp macro="" textlink="">
      <xdr:nvSpPr>
        <xdr:cNvPr id="410" name="テキスト ボックス 409"/>
        <xdr:cNvSpPr txBox="1"/>
      </xdr:nvSpPr>
      <xdr:spPr>
        <a:xfrm>
          <a:off x="13131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a:solidFill>
                <a:schemeClr val="dk1"/>
              </a:solidFill>
              <a:effectLst/>
              <a:latin typeface="+mn-lt"/>
              <a:ea typeface="+mn-ea"/>
              <a:cs typeface="+mn-cs"/>
            </a:rPr>
            <a:t>　比率は</a:t>
          </a:r>
          <a:r>
            <a:rPr lang="ja-JP" altLang="ja-JP" sz="1100" b="0" i="0" baseline="0">
              <a:solidFill>
                <a:schemeClr val="dk1"/>
              </a:solidFill>
              <a:effectLst/>
              <a:latin typeface="+mn-lt"/>
              <a:ea typeface="+mn-ea"/>
              <a:cs typeface="+mn-cs"/>
            </a:rPr>
            <a:t>０％</a:t>
          </a:r>
          <a:r>
            <a:rPr lang="ja-JP" altLang="en-US" sz="1100" b="0" i="0" baseline="0">
              <a:solidFill>
                <a:schemeClr val="dk1"/>
              </a:solidFill>
              <a:effectLst/>
              <a:latin typeface="+mn-lt"/>
              <a:ea typeface="+mn-ea"/>
              <a:cs typeface="+mn-cs"/>
            </a:rPr>
            <a:t>以下となり</a:t>
          </a:r>
          <a:r>
            <a:rPr lang="ja-JP" altLang="ja-JP" sz="1100" b="0" i="0" baseline="0">
              <a:solidFill>
                <a:schemeClr val="dk1"/>
              </a:solidFill>
              <a:effectLst/>
              <a:latin typeface="+mn-lt"/>
              <a:ea typeface="+mn-ea"/>
              <a:cs typeface="+mn-cs"/>
            </a:rPr>
            <a:t>、類似団体平均を大きく下回っている。</a:t>
          </a:r>
          <a:endParaRPr lang="ja-JP" altLang="ja-JP">
            <a:effectLst/>
          </a:endParaRPr>
        </a:p>
        <a:p>
          <a:r>
            <a:rPr lang="ja-JP" altLang="ja-JP" sz="1100" b="0" i="0" baseline="0">
              <a:solidFill>
                <a:schemeClr val="dk1"/>
              </a:solidFill>
              <a:effectLst/>
              <a:latin typeface="+mn-lt"/>
              <a:ea typeface="+mn-ea"/>
              <a:cs typeface="+mn-cs"/>
            </a:rPr>
            <a:t>　主な要因としては、債務負担行為に基づく支出予定額の減額、財政調整基金等への積立による充当可能基金の増額などが挙げられる。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24</xdr:col>
      <xdr:colOff>469900</xdr:colOff>
      <xdr:row>22</xdr:row>
      <xdr:rowOff>142512</xdr:rowOff>
    </xdr:from>
    <xdr:to>
      <xdr:col>24</xdr:col>
      <xdr:colOff>647700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75582</xdr:rowOff>
    </xdr:from>
    <xdr:ext cx="762000" cy="259045"/>
    <xdr:sp macro="" textlink="">
      <xdr:nvSpPr>
        <xdr:cNvPr id="446" name="将来負担の状況平均値テキスト"/>
        <xdr:cNvSpPr txBox="1"/>
      </xdr:nvSpPr>
      <xdr:spPr>
        <a:xfrm>
          <a:off x="17106900" y="281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103505</xdr:rowOff>
    </xdr:from>
    <xdr:to>
      <xdr:col>24</xdr:col>
      <xdr:colOff>609600</xdr:colOff>
      <xdr:row>17</xdr:row>
      <xdr:rowOff>33655</xdr:rowOff>
    </xdr:to>
    <xdr:sp macro="" textlink="">
      <xdr:nvSpPr>
        <xdr:cNvPr id="447" name="フローチャート : 判断 446"/>
        <xdr:cNvSpPr/>
      </xdr:nvSpPr>
      <xdr:spPr>
        <a:xfrm>
          <a:off x="169672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134529</xdr:rowOff>
    </xdr:from>
    <xdr:to>
      <xdr:col>23</xdr:col>
      <xdr:colOff>457200</xdr:colOff>
      <xdr:row>17</xdr:row>
      <xdr:rowOff>64679</xdr:rowOff>
    </xdr:to>
    <xdr:sp macro="" textlink="">
      <xdr:nvSpPr>
        <xdr:cNvPr id="448" name="フローチャート : 判断 447"/>
        <xdr:cNvSpPr/>
      </xdr:nvSpPr>
      <xdr:spPr>
        <a:xfrm>
          <a:off x="161290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49456</xdr:rowOff>
    </xdr:from>
    <xdr:ext cx="736600" cy="259045"/>
    <xdr:sp macro="" textlink="">
      <xdr:nvSpPr>
        <xdr:cNvPr id="449" name="テキスト ボックス 448"/>
        <xdr:cNvSpPr txBox="1"/>
      </xdr:nvSpPr>
      <xdr:spPr>
        <a:xfrm>
          <a:off x="15798800" y="296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87993</xdr:rowOff>
    </xdr:from>
    <xdr:to>
      <xdr:col>22</xdr:col>
      <xdr:colOff>254000</xdr:colOff>
      <xdr:row>17</xdr:row>
      <xdr:rowOff>18143</xdr:rowOff>
    </xdr:to>
    <xdr:sp macro="" textlink="">
      <xdr:nvSpPr>
        <xdr:cNvPr id="450" name="フローチャート : 判断 449"/>
        <xdr:cNvSpPr/>
      </xdr:nvSpPr>
      <xdr:spPr>
        <a:xfrm>
          <a:off x="15240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28320</xdr:rowOff>
    </xdr:from>
    <xdr:ext cx="762000" cy="259045"/>
    <xdr:sp macro="" textlink="">
      <xdr:nvSpPr>
        <xdr:cNvPr id="451" name="テキスト ボックス 450"/>
        <xdr:cNvSpPr txBox="1"/>
      </xdr:nvSpPr>
      <xdr:spPr>
        <a:xfrm>
          <a:off x="14909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59599</xdr:rowOff>
    </xdr:from>
    <xdr:to>
      <xdr:col>21</xdr:col>
      <xdr:colOff>50800</xdr:colOff>
      <xdr:row>17</xdr:row>
      <xdr:rowOff>161199</xdr:rowOff>
    </xdr:to>
    <xdr:sp macro="" textlink="">
      <xdr:nvSpPr>
        <xdr:cNvPr id="452" name="フローチャート : 判断 451"/>
        <xdr:cNvSpPr/>
      </xdr:nvSpPr>
      <xdr:spPr>
        <a:xfrm>
          <a:off x="14351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171376</xdr:rowOff>
    </xdr:from>
    <xdr:ext cx="762000" cy="259045"/>
    <xdr:sp macro="" textlink="">
      <xdr:nvSpPr>
        <xdr:cNvPr id="453" name="テキスト ボックス 452"/>
        <xdr:cNvSpPr txBox="1"/>
      </xdr:nvSpPr>
      <xdr:spPr>
        <a:xfrm>
          <a:off x="14020800" y="27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82913</xdr:rowOff>
    </xdr:from>
    <xdr:to>
      <xdr:col>19</xdr:col>
      <xdr:colOff>533400</xdr:colOff>
      <xdr:row>19</xdr:row>
      <xdr:rowOff>13063</xdr:rowOff>
    </xdr:to>
    <xdr:sp macro="" textlink="">
      <xdr:nvSpPr>
        <xdr:cNvPr id="454" name="フローチャート : 判断 453"/>
        <xdr:cNvSpPr/>
      </xdr:nvSpPr>
      <xdr:spPr>
        <a:xfrm>
          <a:off x="13462000" y="316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23240</xdr:rowOff>
    </xdr:from>
    <xdr:ext cx="762000" cy="259045"/>
    <xdr:sp macro="" textlink="">
      <xdr:nvSpPr>
        <xdr:cNvPr id="455" name="テキスト ボックス 454"/>
        <xdr:cNvSpPr txBox="1"/>
      </xdr:nvSpPr>
      <xdr:spPr>
        <a:xfrm>
          <a:off x="13131800" y="29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14</xdr:row>
      <xdr:rowOff>146504</xdr:rowOff>
    </xdr:from>
    <xdr:to>
      <xdr:col>23</xdr:col>
      <xdr:colOff>457200</xdr:colOff>
      <xdr:row>15</xdr:row>
      <xdr:rowOff>76654</xdr:rowOff>
    </xdr:to>
    <xdr:sp macro="" textlink="">
      <xdr:nvSpPr>
        <xdr:cNvPr id="461" name="円/楕円 460"/>
        <xdr:cNvSpPr/>
      </xdr:nvSpPr>
      <xdr:spPr>
        <a:xfrm>
          <a:off x="16129000" y="25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86831</xdr:rowOff>
    </xdr:from>
    <xdr:ext cx="736600" cy="259045"/>
    <xdr:sp macro="" textlink="">
      <xdr:nvSpPr>
        <xdr:cNvPr id="462" name="テキスト ボックス 461"/>
        <xdr:cNvSpPr txBox="1"/>
      </xdr:nvSpPr>
      <xdr:spPr>
        <a:xfrm>
          <a:off x="15798800" y="2315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香川県三豊市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67,482
66,805
222.71
32,024,157
30,587,141
1,103,034
20,057,655
33,450,962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平成２７年度より０．１ポイントの上昇となったものの、</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とほぼ同水準にある。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合併以来、定員適正化計画</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推進</a:t>
          </a:r>
          <a:r>
            <a:rPr lang="ja-JP" altLang="en-US" sz="1100" b="0" i="0" baseline="0">
              <a:solidFill>
                <a:schemeClr val="dk1"/>
              </a:solidFill>
              <a:effectLst/>
              <a:latin typeface="+mn-lt"/>
              <a:ea typeface="+mn-ea"/>
              <a:cs typeface="+mn-cs"/>
            </a:rPr>
            <a:t>することにより、</a:t>
          </a:r>
          <a:r>
            <a:rPr lang="ja-JP" altLang="ja-JP" sz="1100" b="0" i="0" baseline="0">
              <a:solidFill>
                <a:schemeClr val="dk1"/>
              </a:solidFill>
              <a:effectLst/>
              <a:latin typeface="+mn-lt"/>
              <a:ea typeface="+mn-ea"/>
              <a:cs typeface="+mn-cs"/>
            </a:rPr>
            <a:t>職員数</a:t>
          </a:r>
          <a:r>
            <a:rPr lang="ja-JP" altLang="en-US" sz="1100" b="0" i="0" baseline="0">
              <a:solidFill>
                <a:schemeClr val="dk1"/>
              </a:solidFill>
              <a:effectLst/>
              <a:latin typeface="+mn-lt"/>
              <a:ea typeface="+mn-ea"/>
              <a:cs typeface="+mn-cs"/>
            </a:rPr>
            <a:t>の削減に努めてきたところである。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再任用制度を十分に活用し、機構改革や事務事業の見直しによる適材適所の配置に努め</a:t>
          </a:r>
          <a:r>
            <a:rPr kumimoji="1" lang="ja-JP" altLang="en-US" sz="1100" baseline="0">
              <a:solidFill>
                <a:schemeClr val="dk1"/>
              </a:solidFill>
              <a:effectLst/>
              <a:latin typeface="+mn-lt"/>
              <a:ea typeface="+mn-ea"/>
              <a:cs typeface="+mn-cs"/>
            </a:rPr>
            <a:t>、人件費の</a:t>
          </a:r>
          <a:r>
            <a:rPr lang="ja-JP" altLang="ja-JP" sz="1100" b="0" i="0" baseline="0">
              <a:solidFill>
                <a:schemeClr val="dk1"/>
              </a:solidFill>
              <a:effectLst/>
              <a:latin typeface="+mn-lt"/>
              <a:ea typeface="+mn-ea"/>
              <a:cs typeface="+mn-cs"/>
            </a:rPr>
            <a:t>削減を図っていく。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151493</xdr:rowOff>
    </xdr:from>
    <xdr:to>
      <xdr:col>7</xdr:col>
      <xdr:colOff>15875</xdr:colOff>
      <xdr:row>41</xdr:row>
      <xdr:rowOff>102507</xdr:rowOff>
    </xdr:to>
    <xdr:cxnSp macro="">
      <xdr:nvCxnSpPr>
        <xdr:cNvPr id="63" name="直線コネクタ 62"/>
        <xdr:cNvCxnSpPr/>
      </xdr:nvCxnSpPr>
      <xdr:spPr>
        <a:xfrm flipV="1">
          <a:off x="4826000" y="58093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66420</xdr:rowOff>
    </xdr:from>
    <xdr:ext cx="762000" cy="259045"/>
    <xdr:sp macro="" textlink="">
      <xdr:nvSpPr>
        <xdr:cNvPr id="66" name="人件費最大値テキスト"/>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33</xdr:row>
      <xdr:rowOff>151493</xdr:rowOff>
    </xdr:from>
    <xdr:to>
      <xdr:col>7</xdr:col>
      <xdr:colOff>104775</xdr:colOff>
      <xdr:row>33</xdr:row>
      <xdr:rowOff>151493</xdr:rowOff>
    </xdr:to>
    <xdr:cxnSp macro="">
      <xdr:nvCxnSpPr>
        <xdr:cNvPr id="67" name="直線コネクタ 66"/>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61685</xdr:rowOff>
    </xdr:from>
    <xdr:to>
      <xdr:col>7</xdr:col>
      <xdr:colOff>15875</xdr:colOff>
      <xdr:row>38</xdr:row>
      <xdr:rowOff>78015</xdr:rowOff>
    </xdr:to>
    <xdr:cxnSp macro="">
      <xdr:nvCxnSpPr>
        <xdr:cNvPr id="68" name="直線コネクタ 67"/>
        <xdr:cNvCxnSpPr/>
      </xdr:nvCxnSpPr>
      <xdr:spPr>
        <a:xfrm>
          <a:off x="3987800" y="65767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11084</xdr:rowOff>
    </xdr:from>
    <xdr:ext cx="762000" cy="259045"/>
    <xdr:sp macro="" textlink="">
      <xdr:nvSpPr>
        <xdr:cNvPr id="69" name="人件費平均値テキスト"/>
        <xdr:cNvSpPr txBox="1"/>
      </xdr:nvSpPr>
      <xdr:spPr>
        <a:xfrm>
          <a:off x="4914900" y="635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166007</xdr:rowOff>
    </xdr:from>
    <xdr:to>
      <xdr:col>7</xdr:col>
      <xdr:colOff>66675</xdr:colOff>
      <xdr:row>38</xdr:row>
      <xdr:rowOff>96157</xdr:rowOff>
    </xdr:to>
    <xdr:sp macro="" textlink="">
      <xdr:nvSpPr>
        <xdr:cNvPr id="70" name="フローチャート : 判断 69"/>
        <xdr:cNvSpPr/>
      </xdr:nvSpPr>
      <xdr:spPr>
        <a:xfrm>
          <a:off x="47752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61685</xdr:rowOff>
    </xdr:from>
    <xdr:to>
      <xdr:col>5</xdr:col>
      <xdr:colOff>549275</xdr:colOff>
      <xdr:row>39</xdr:row>
      <xdr:rowOff>53522</xdr:rowOff>
    </xdr:to>
    <xdr:cxnSp macro="">
      <xdr:nvCxnSpPr>
        <xdr:cNvPr id="71" name="直線コネクタ 70"/>
        <xdr:cNvCxnSpPr/>
      </xdr:nvCxnSpPr>
      <xdr:spPr>
        <a:xfrm flipV="1">
          <a:off x="3098800" y="65767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166007</xdr:rowOff>
    </xdr:from>
    <xdr:to>
      <xdr:col>5</xdr:col>
      <xdr:colOff>600075</xdr:colOff>
      <xdr:row>38</xdr:row>
      <xdr:rowOff>96157</xdr:rowOff>
    </xdr:to>
    <xdr:sp macro="" textlink="">
      <xdr:nvSpPr>
        <xdr:cNvPr id="72" name="フローチャート : 判断 71"/>
        <xdr:cNvSpPr/>
      </xdr:nvSpPr>
      <xdr:spPr>
        <a:xfrm>
          <a:off x="3937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106334</xdr:rowOff>
    </xdr:from>
    <xdr:ext cx="736600" cy="259045"/>
    <xdr:sp macro="" textlink="">
      <xdr:nvSpPr>
        <xdr:cNvPr id="73" name="テキスト ボックス 72"/>
        <xdr:cNvSpPr txBox="1"/>
      </xdr:nvSpPr>
      <xdr:spPr>
        <a:xfrm>
          <a:off x="3606800" y="627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53522</xdr:rowOff>
    </xdr:from>
    <xdr:to>
      <xdr:col>4</xdr:col>
      <xdr:colOff>346075</xdr:colOff>
      <xdr:row>39</xdr:row>
      <xdr:rowOff>151493</xdr:rowOff>
    </xdr:to>
    <xdr:cxnSp macro="">
      <xdr:nvCxnSpPr>
        <xdr:cNvPr id="74" name="直線コネクタ 73"/>
        <xdr:cNvCxnSpPr/>
      </xdr:nvCxnSpPr>
      <xdr:spPr>
        <a:xfrm flipV="1">
          <a:off x="2209800" y="6740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27215</xdr:rowOff>
    </xdr:from>
    <xdr:to>
      <xdr:col>4</xdr:col>
      <xdr:colOff>396875</xdr:colOff>
      <xdr:row>38</xdr:row>
      <xdr:rowOff>128815</xdr:rowOff>
    </xdr:to>
    <xdr:sp macro="" textlink="">
      <xdr:nvSpPr>
        <xdr:cNvPr id="75" name="フローチャート : 判断 74"/>
        <xdr:cNvSpPr/>
      </xdr:nvSpPr>
      <xdr:spPr>
        <a:xfrm>
          <a:off x="30480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138991</xdr:rowOff>
    </xdr:from>
    <xdr:ext cx="762000" cy="259045"/>
    <xdr:sp macro="" textlink="">
      <xdr:nvSpPr>
        <xdr:cNvPr id="76" name="テキスト ボックス 75"/>
        <xdr:cNvSpPr txBox="1"/>
      </xdr:nvSpPr>
      <xdr:spPr>
        <a:xfrm>
          <a:off x="2717800" y="631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151493</xdr:rowOff>
    </xdr:from>
    <xdr:to>
      <xdr:col>3</xdr:col>
      <xdr:colOff>142875</xdr:colOff>
      <xdr:row>40</xdr:row>
      <xdr:rowOff>127000</xdr:rowOff>
    </xdr:to>
    <xdr:cxnSp macro="">
      <xdr:nvCxnSpPr>
        <xdr:cNvPr id="77" name="直線コネクタ 76"/>
        <xdr:cNvCxnSpPr/>
      </xdr:nvCxnSpPr>
      <xdr:spPr>
        <a:xfrm flipV="1">
          <a:off x="1320800" y="68380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59872</xdr:rowOff>
    </xdr:from>
    <xdr:to>
      <xdr:col>3</xdr:col>
      <xdr:colOff>193675</xdr:colOff>
      <xdr:row>38</xdr:row>
      <xdr:rowOff>161472</xdr:rowOff>
    </xdr:to>
    <xdr:sp macro="" textlink="">
      <xdr:nvSpPr>
        <xdr:cNvPr id="78" name="フローチャート : 判断 77"/>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199</xdr:rowOff>
    </xdr:from>
    <xdr:ext cx="762000" cy="259045"/>
    <xdr:sp macro="" textlink="">
      <xdr:nvSpPr>
        <xdr:cNvPr id="79" name="テキスト ボックス 78"/>
        <xdr:cNvSpPr txBox="1"/>
      </xdr:nvSpPr>
      <xdr:spPr>
        <a:xfrm>
          <a:off x="1828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35378</xdr:rowOff>
    </xdr:from>
    <xdr:to>
      <xdr:col>1</xdr:col>
      <xdr:colOff>676275</xdr:colOff>
      <xdr:row>39</xdr:row>
      <xdr:rowOff>136978</xdr:rowOff>
    </xdr:to>
    <xdr:sp macro="" textlink="">
      <xdr:nvSpPr>
        <xdr:cNvPr id="80" name="フローチャート : 判断 79"/>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147155</xdr:rowOff>
    </xdr:from>
    <xdr:ext cx="762000" cy="259045"/>
    <xdr:sp macro="" textlink="">
      <xdr:nvSpPr>
        <xdr:cNvPr id="81" name="テキスト ボックス 80"/>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27215</xdr:rowOff>
    </xdr:from>
    <xdr:to>
      <xdr:col>7</xdr:col>
      <xdr:colOff>66675</xdr:colOff>
      <xdr:row>38</xdr:row>
      <xdr:rowOff>128815</xdr:rowOff>
    </xdr:to>
    <xdr:sp macro="" textlink="">
      <xdr:nvSpPr>
        <xdr:cNvPr id="87" name="円/楕円 86"/>
        <xdr:cNvSpPr/>
      </xdr:nvSpPr>
      <xdr:spPr>
        <a:xfrm>
          <a:off x="47752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170742</xdr:rowOff>
    </xdr:from>
    <xdr:ext cx="762000" cy="259045"/>
    <xdr:sp macro="" textlink="">
      <xdr:nvSpPr>
        <xdr:cNvPr id="88" name="人件費該当値テキスト"/>
        <xdr:cNvSpPr txBox="1"/>
      </xdr:nvSpPr>
      <xdr:spPr>
        <a:xfrm>
          <a:off x="49149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10885</xdr:rowOff>
    </xdr:from>
    <xdr:to>
      <xdr:col>5</xdr:col>
      <xdr:colOff>600075</xdr:colOff>
      <xdr:row>38</xdr:row>
      <xdr:rowOff>112485</xdr:rowOff>
    </xdr:to>
    <xdr:sp macro="" textlink="">
      <xdr:nvSpPr>
        <xdr:cNvPr id="89" name="円/楕円 88"/>
        <xdr:cNvSpPr/>
      </xdr:nvSpPr>
      <xdr:spPr>
        <a:xfrm>
          <a:off x="3937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97262</xdr:rowOff>
    </xdr:from>
    <xdr:ext cx="736600" cy="259045"/>
    <xdr:sp macro="" textlink="">
      <xdr:nvSpPr>
        <xdr:cNvPr id="90" name="テキスト ボックス 89"/>
        <xdr:cNvSpPr txBox="1"/>
      </xdr:nvSpPr>
      <xdr:spPr>
        <a:xfrm>
          <a:off x="3606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2722</xdr:rowOff>
    </xdr:from>
    <xdr:to>
      <xdr:col>4</xdr:col>
      <xdr:colOff>396875</xdr:colOff>
      <xdr:row>39</xdr:row>
      <xdr:rowOff>104322</xdr:rowOff>
    </xdr:to>
    <xdr:sp macro="" textlink="">
      <xdr:nvSpPr>
        <xdr:cNvPr id="91" name="円/楕円 90"/>
        <xdr:cNvSpPr/>
      </xdr:nvSpPr>
      <xdr:spPr>
        <a:xfrm>
          <a:off x="3048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89099</xdr:rowOff>
    </xdr:from>
    <xdr:ext cx="762000" cy="259045"/>
    <xdr:sp macro="" textlink="">
      <xdr:nvSpPr>
        <xdr:cNvPr id="92" name="テキスト ボックス 91"/>
        <xdr:cNvSpPr txBox="1"/>
      </xdr:nvSpPr>
      <xdr:spPr>
        <a:xfrm>
          <a:off x="2717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100693</xdr:rowOff>
    </xdr:from>
    <xdr:to>
      <xdr:col>3</xdr:col>
      <xdr:colOff>193675</xdr:colOff>
      <xdr:row>40</xdr:row>
      <xdr:rowOff>30843</xdr:rowOff>
    </xdr:to>
    <xdr:sp macro="" textlink="">
      <xdr:nvSpPr>
        <xdr:cNvPr id="93" name="円/楕円 92"/>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15620</xdr:rowOff>
    </xdr:from>
    <xdr:ext cx="762000" cy="259045"/>
    <xdr:sp macro="" textlink="">
      <xdr:nvSpPr>
        <xdr:cNvPr id="94" name="テキスト ボックス 93"/>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95" name="円/楕円 94"/>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96" name="テキスト ボックス 95"/>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０．４</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となり、類似団体平均より高い水準となっている。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要因としては、</a:t>
          </a:r>
          <a:r>
            <a:rPr lang="ja-JP" altLang="en-US" sz="1100" b="0" i="0" baseline="0">
              <a:solidFill>
                <a:schemeClr val="dk1"/>
              </a:solidFill>
              <a:effectLst/>
              <a:latin typeface="+mn-lt"/>
              <a:ea typeface="+mn-ea"/>
              <a:cs typeface="+mn-cs"/>
            </a:rPr>
            <a:t>情報セキュリティ強靭化等に伴い、</a:t>
          </a:r>
          <a:r>
            <a:rPr lang="ja-JP" altLang="ja-JP" sz="1100" b="0" i="0" baseline="0">
              <a:solidFill>
                <a:schemeClr val="dk1"/>
              </a:solidFill>
              <a:effectLst/>
              <a:latin typeface="+mn-lt"/>
              <a:ea typeface="+mn-ea"/>
              <a:cs typeface="+mn-cs"/>
            </a:rPr>
            <a:t>委託料</a:t>
          </a:r>
          <a:r>
            <a:rPr lang="ja-JP" altLang="en-US" sz="1100" b="0" i="0" baseline="0">
              <a:solidFill>
                <a:schemeClr val="dk1"/>
              </a:solidFill>
              <a:effectLst/>
              <a:latin typeface="+mn-lt"/>
              <a:ea typeface="+mn-ea"/>
              <a:cs typeface="+mn-cs"/>
            </a:rPr>
            <a:t>や備品購入費</a:t>
          </a:r>
          <a:r>
            <a:rPr lang="ja-JP" altLang="ja-JP" sz="1100" b="0" i="0" baseline="0">
              <a:solidFill>
                <a:schemeClr val="dk1"/>
              </a:solidFill>
              <a:effectLst/>
              <a:latin typeface="+mn-lt"/>
              <a:ea typeface="+mn-ea"/>
              <a:cs typeface="+mn-cs"/>
            </a:rPr>
            <a:t>の増加によるものである。　</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類似団体と比較して保有する施設数が多いことから、物件費の高止まり傾向にあるが、</a:t>
          </a:r>
          <a:r>
            <a:rPr lang="ja-JP" altLang="ja-JP" sz="1100" b="0" i="0" baseline="0">
              <a:solidFill>
                <a:schemeClr val="dk1"/>
              </a:solidFill>
              <a:effectLst/>
              <a:latin typeface="+mn-lt"/>
              <a:ea typeface="+mn-ea"/>
              <a:cs typeface="+mn-cs"/>
            </a:rPr>
            <a:t>事務事業評価に基づき、維持管理費等についても前年度を踏襲するのではなく、再度点検と検討を行っていく。</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88900</xdr:rowOff>
    </xdr:to>
    <xdr:cxnSp macro="">
      <xdr:nvCxnSpPr>
        <xdr:cNvPr id="124" name="直線コネクタ 123"/>
        <xdr:cNvCxnSpPr/>
      </xdr:nvCxnSpPr>
      <xdr:spPr>
        <a:xfrm flipV="1">
          <a:off x="16510000" y="2108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88900</xdr:rowOff>
    </xdr:from>
    <xdr:to>
      <xdr:col>24</xdr:col>
      <xdr:colOff>120650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31750</xdr:rowOff>
    </xdr:from>
    <xdr:to>
      <xdr:col>24</xdr:col>
      <xdr:colOff>31750</xdr:colOff>
      <xdr:row>18</xdr:row>
      <xdr:rowOff>107950</xdr:rowOff>
    </xdr:to>
    <xdr:cxnSp macro="">
      <xdr:nvCxnSpPr>
        <xdr:cNvPr id="129" name="直線コネクタ 128"/>
        <xdr:cNvCxnSpPr/>
      </xdr:nvCxnSpPr>
      <xdr:spPr>
        <a:xfrm>
          <a:off x="15671800" y="3117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35577</xdr:rowOff>
    </xdr:from>
    <xdr:ext cx="762000" cy="259045"/>
    <xdr:sp macro="" textlink="">
      <xdr:nvSpPr>
        <xdr:cNvPr id="130"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31" name="フローチャート :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88900</xdr:rowOff>
    </xdr:from>
    <xdr:to>
      <xdr:col>22</xdr:col>
      <xdr:colOff>565150</xdr:colOff>
      <xdr:row>18</xdr:row>
      <xdr:rowOff>31750</xdr:rowOff>
    </xdr:to>
    <xdr:cxnSp macro="">
      <xdr:nvCxnSpPr>
        <xdr:cNvPr id="132" name="直線コネクタ 131"/>
        <xdr:cNvCxnSpPr/>
      </xdr:nvCxnSpPr>
      <xdr:spPr>
        <a:xfrm>
          <a:off x="14782800" y="3003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57150</xdr:rowOff>
    </xdr:from>
    <xdr:to>
      <xdr:col>22</xdr:col>
      <xdr:colOff>615950</xdr:colOff>
      <xdr:row>16</xdr:row>
      <xdr:rowOff>158750</xdr:rowOff>
    </xdr:to>
    <xdr:sp macro="" textlink="">
      <xdr:nvSpPr>
        <xdr:cNvPr id="133" name="フローチャート : 判断 132"/>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168927</xdr:rowOff>
    </xdr:from>
    <xdr:ext cx="736600" cy="259045"/>
    <xdr:sp macro="" textlink="">
      <xdr:nvSpPr>
        <xdr:cNvPr id="134" name="テキスト ボックス 133"/>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17</xdr:row>
      <xdr:rowOff>88900</xdr:rowOff>
    </xdr:to>
    <xdr:cxnSp macro="">
      <xdr:nvCxnSpPr>
        <xdr:cNvPr id="135" name="直線コネクタ 134"/>
        <xdr:cNvCxnSpPr/>
      </xdr:nvCxnSpPr>
      <xdr:spPr>
        <a:xfrm>
          <a:off x="13893800" y="2870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57150</xdr:rowOff>
    </xdr:from>
    <xdr:to>
      <xdr:col>21</xdr:col>
      <xdr:colOff>412750</xdr:colOff>
      <xdr:row>16</xdr:row>
      <xdr:rowOff>158750</xdr:rowOff>
    </xdr:to>
    <xdr:sp macro="" textlink="">
      <xdr:nvSpPr>
        <xdr:cNvPr id="136" name="フローチャート :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168927</xdr:rowOff>
    </xdr:from>
    <xdr:ext cx="762000" cy="259045"/>
    <xdr:sp macro="" textlink="">
      <xdr:nvSpPr>
        <xdr:cNvPr id="137" name="テキスト ボックス 136"/>
        <xdr:cNvSpPr txBox="1"/>
      </xdr:nvSpPr>
      <xdr:spPr>
        <a:xfrm>
          <a:off x="144018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16</xdr:row>
      <xdr:rowOff>127000</xdr:rowOff>
    </xdr:to>
    <xdr:cxnSp macro="">
      <xdr:nvCxnSpPr>
        <xdr:cNvPr id="138" name="直線コネクタ 137"/>
        <xdr:cNvCxnSpPr/>
      </xdr:nvCxnSpPr>
      <xdr:spPr>
        <a:xfrm>
          <a:off x="13004800" y="25654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9" name="フローチャート : 判断 138"/>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40" name="テキスト ボックス 139"/>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0</xdr:rowOff>
    </xdr:from>
    <xdr:to>
      <xdr:col>19</xdr:col>
      <xdr:colOff>6350</xdr:colOff>
      <xdr:row>15</xdr:row>
      <xdr:rowOff>101600</xdr:rowOff>
    </xdr:to>
    <xdr:sp macro="" textlink="">
      <xdr:nvSpPr>
        <xdr:cNvPr id="141" name="フローチャート : 判断 140"/>
        <xdr:cNvSpPr/>
      </xdr:nvSpPr>
      <xdr:spPr>
        <a:xfrm>
          <a:off x="12954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86377</xdr:rowOff>
    </xdr:from>
    <xdr:ext cx="762000" cy="259045"/>
    <xdr:sp macro="" textlink="">
      <xdr:nvSpPr>
        <xdr:cNvPr id="142" name="テキスト ボックス 141"/>
        <xdr:cNvSpPr txBox="1"/>
      </xdr:nvSpPr>
      <xdr:spPr>
        <a:xfrm>
          <a:off x="12623800" y="265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57150</xdr:rowOff>
    </xdr:from>
    <xdr:to>
      <xdr:col>24</xdr:col>
      <xdr:colOff>82550</xdr:colOff>
      <xdr:row>18</xdr:row>
      <xdr:rowOff>158750</xdr:rowOff>
    </xdr:to>
    <xdr:sp macro="" textlink="">
      <xdr:nvSpPr>
        <xdr:cNvPr id="148" name="円/楕円 147"/>
        <xdr:cNvSpPr/>
      </xdr:nvSpPr>
      <xdr:spPr>
        <a:xfrm>
          <a:off x="164592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29227</xdr:rowOff>
    </xdr:from>
    <xdr:ext cx="762000" cy="259045"/>
    <xdr:sp macro="" textlink="">
      <xdr:nvSpPr>
        <xdr:cNvPr id="149" name="物件費該当値テキスト"/>
        <xdr:cNvSpPr txBox="1"/>
      </xdr:nvSpPr>
      <xdr:spPr>
        <a:xfrm>
          <a:off x="16598900" y="311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152400</xdr:rowOff>
    </xdr:from>
    <xdr:to>
      <xdr:col>22</xdr:col>
      <xdr:colOff>615950</xdr:colOff>
      <xdr:row>18</xdr:row>
      <xdr:rowOff>82550</xdr:rowOff>
    </xdr:to>
    <xdr:sp macro="" textlink="">
      <xdr:nvSpPr>
        <xdr:cNvPr id="150" name="円/楕円 149"/>
        <xdr:cNvSpPr/>
      </xdr:nvSpPr>
      <xdr:spPr>
        <a:xfrm>
          <a:off x="15621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67327</xdr:rowOff>
    </xdr:from>
    <xdr:ext cx="736600" cy="259045"/>
    <xdr:sp macro="" textlink="">
      <xdr:nvSpPr>
        <xdr:cNvPr id="151" name="テキスト ボックス 150"/>
        <xdr:cNvSpPr txBox="1"/>
      </xdr:nvSpPr>
      <xdr:spPr>
        <a:xfrm>
          <a:off x="15290800" y="315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38100</xdr:rowOff>
    </xdr:from>
    <xdr:to>
      <xdr:col>21</xdr:col>
      <xdr:colOff>412750</xdr:colOff>
      <xdr:row>17</xdr:row>
      <xdr:rowOff>139700</xdr:rowOff>
    </xdr:to>
    <xdr:sp macro="" textlink="">
      <xdr:nvSpPr>
        <xdr:cNvPr id="152" name="円/楕円 151"/>
        <xdr:cNvSpPr/>
      </xdr:nvSpPr>
      <xdr:spPr>
        <a:xfrm>
          <a:off x="14732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124477</xdr:rowOff>
    </xdr:from>
    <xdr:ext cx="762000" cy="259045"/>
    <xdr:sp macro="" textlink="">
      <xdr:nvSpPr>
        <xdr:cNvPr id="153" name="テキスト ボックス 152"/>
        <xdr:cNvSpPr txBox="1"/>
      </xdr:nvSpPr>
      <xdr:spPr>
        <a:xfrm>
          <a:off x="14401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4" name="円/楕円 153"/>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55" name="テキスト ボックス 154"/>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6" name="円/楕円 155"/>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7" name="テキスト ボックス 156"/>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８．４</a:t>
          </a:r>
          <a:r>
            <a:rPr lang="ja-JP" altLang="ja-JP" sz="1100" b="0" i="0" baseline="0">
              <a:solidFill>
                <a:schemeClr val="dk1"/>
              </a:solidFill>
              <a:effectLst/>
              <a:latin typeface="+mn-lt"/>
              <a:ea typeface="+mn-ea"/>
              <a:cs typeface="+mn-cs"/>
            </a:rPr>
            <a:t>％と類似団体平均より低い水準にあるものの、平成</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より０．３</a:t>
          </a:r>
          <a:r>
            <a:rPr lang="ja-JP" altLang="ja-JP" sz="1100" b="0" i="0" baseline="0">
              <a:solidFill>
                <a:schemeClr val="dk1"/>
              </a:solidFill>
              <a:effectLst/>
              <a:latin typeface="+mn-lt"/>
              <a:ea typeface="+mn-ea"/>
              <a:cs typeface="+mn-cs"/>
            </a:rPr>
            <a:t>ポイントの上昇となった。</a:t>
          </a:r>
          <a:endParaRPr lang="ja-JP" altLang="ja-JP" sz="1400">
            <a:effectLst/>
          </a:endParaRPr>
        </a:p>
        <a:p>
          <a:pPr rtl="0"/>
          <a:r>
            <a:rPr lang="ja-JP" altLang="ja-JP" sz="1100" b="0" i="0" baseline="0">
              <a:solidFill>
                <a:schemeClr val="dk1"/>
              </a:solidFill>
              <a:effectLst/>
              <a:latin typeface="+mn-lt"/>
              <a:ea typeface="+mn-ea"/>
              <a:cs typeface="+mn-cs"/>
            </a:rPr>
            <a:t>　主な要因は</a:t>
          </a:r>
          <a:r>
            <a:rPr lang="ja-JP" altLang="en-US" sz="1100" b="0" i="0" baseline="0">
              <a:solidFill>
                <a:schemeClr val="dk1"/>
              </a:solidFill>
              <a:effectLst/>
              <a:latin typeface="+mn-lt"/>
              <a:ea typeface="+mn-ea"/>
              <a:cs typeface="+mn-cs"/>
            </a:rPr>
            <a:t>、障害者自立支援事業等</a:t>
          </a:r>
          <a:r>
            <a:rPr lang="ja-JP" altLang="ja-JP" sz="1100" b="0" i="0" baseline="0">
              <a:solidFill>
                <a:schemeClr val="dk1"/>
              </a:solidFill>
              <a:effectLst/>
              <a:latin typeface="+mn-lt"/>
              <a:ea typeface="+mn-ea"/>
              <a:cs typeface="+mn-cs"/>
            </a:rPr>
            <a:t>の増額によるものである。</a:t>
          </a:r>
          <a:endParaRPr lang="ja-JP" altLang="ja-JP" sz="1400">
            <a:effectLst/>
          </a:endParaRPr>
        </a:p>
        <a:p>
          <a:pPr rtl="0"/>
          <a:r>
            <a:rPr lang="ja-JP" altLang="ja-JP" sz="1100" b="0" i="0" baseline="0">
              <a:solidFill>
                <a:schemeClr val="dk1"/>
              </a:solidFill>
              <a:effectLst/>
              <a:latin typeface="+mn-lt"/>
              <a:ea typeface="+mn-ea"/>
              <a:cs typeface="+mn-cs"/>
            </a:rPr>
            <a:t>　市単独事業については、今後、見直しを行い、財政を圧迫する上昇傾向に歯止めをかけるよう努める。 </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92710</xdr:rowOff>
    </xdr:to>
    <xdr:cxnSp macro="">
      <xdr:nvCxnSpPr>
        <xdr:cNvPr id="183" name="直線コネクタ 182"/>
        <xdr:cNvCxnSpPr/>
      </xdr:nvCxnSpPr>
      <xdr:spPr>
        <a:xfrm flipV="1">
          <a:off x="4826000" y="92481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84"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85" name="直線コネクタ 184"/>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86"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87" name="直線コネクタ 186"/>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35560</xdr:rowOff>
    </xdr:from>
    <xdr:to>
      <xdr:col>7</xdr:col>
      <xdr:colOff>15875</xdr:colOff>
      <xdr:row>56</xdr:row>
      <xdr:rowOff>104140</xdr:rowOff>
    </xdr:to>
    <xdr:cxnSp macro="">
      <xdr:nvCxnSpPr>
        <xdr:cNvPr id="188" name="直線コネクタ 187"/>
        <xdr:cNvCxnSpPr/>
      </xdr:nvCxnSpPr>
      <xdr:spPr>
        <a:xfrm>
          <a:off x="3987800" y="9636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13987</xdr:rowOff>
    </xdr:from>
    <xdr:ext cx="762000" cy="259045"/>
    <xdr:sp macro="" textlink="">
      <xdr:nvSpPr>
        <xdr:cNvPr id="189" name="扶助費平均値テキスト"/>
        <xdr:cNvSpPr txBox="1"/>
      </xdr:nvSpPr>
      <xdr:spPr>
        <a:xfrm>
          <a:off x="4914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90" name="フローチャート : 判断 189"/>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138430</xdr:rowOff>
    </xdr:from>
    <xdr:to>
      <xdr:col>5</xdr:col>
      <xdr:colOff>549275</xdr:colOff>
      <xdr:row>56</xdr:row>
      <xdr:rowOff>35560</xdr:rowOff>
    </xdr:to>
    <xdr:cxnSp macro="">
      <xdr:nvCxnSpPr>
        <xdr:cNvPr id="191" name="直線コネクタ 190"/>
        <xdr:cNvCxnSpPr/>
      </xdr:nvCxnSpPr>
      <xdr:spPr>
        <a:xfrm>
          <a:off x="3098800" y="956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53340</xdr:rowOff>
    </xdr:from>
    <xdr:to>
      <xdr:col>5</xdr:col>
      <xdr:colOff>600075</xdr:colOff>
      <xdr:row>56</xdr:row>
      <xdr:rowOff>154940</xdr:rowOff>
    </xdr:to>
    <xdr:sp macro="" textlink="">
      <xdr:nvSpPr>
        <xdr:cNvPr id="192" name="フローチャート : 判断 191"/>
        <xdr:cNvSpPr/>
      </xdr:nvSpPr>
      <xdr:spPr>
        <a:xfrm>
          <a:off x="3937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139717</xdr:rowOff>
    </xdr:from>
    <xdr:ext cx="736600" cy="259045"/>
    <xdr:sp macro="" textlink="">
      <xdr:nvSpPr>
        <xdr:cNvPr id="193" name="テキスト ボックス 192"/>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138430</xdr:rowOff>
    </xdr:from>
    <xdr:to>
      <xdr:col>4</xdr:col>
      <xdr:colOff>346075</xdr:colOff>
      <xdr:row>55</xdr:row>
      <xdr:rowOff>138430</xdr:rowOff>
    </xdr:to>
    <xdr:cxnSp macro="">
      <xdr:nvCxnSpPr>
        <xdr:cNvPr id="194" name="直線コネクタ 193"/>
        <xdr:cNvCxnSpPr/>
      </xdr:nvCxnSpPr>
      <xdr:spPr>
        <a:xfrm>
          <a:off x="2209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95" name="フローチャート : 判断 194"/>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196" name="テキスト ボックス 195"/>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46990</xdr:rowOff>
    </xdr:from>
    <xdr:to>
      <xdr:col>3</xdr:col>
      <xdr:colOff>142875</xdr:colOff>
      <xdr:row>55</xdr:row>
      <xdr:rowOff>138430</xdr:rowOff>
    </xdr:to>
    <xdr:cxnSp macro="">
      <xdr:nvCxnSpPr>
        <xdr:cNvPr id="197" name="直線コネクタ 196"/>
        <xdr:cNvCxnSpPr/>
      </xdr:nvCxnSpPr>
      <xdr:spPr>
        <a:xfrm>
          <a:off x="1320800" y="9476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156210</xdr:rowOff>
    </xdr:from>
    <xdr:to>
      <xdr:col>3</xdr:col>
      <xdr:colOff>193675</xdr:colOff>
      <xdr:row>56</xdr:row>
      <xdr:rowOff>86360</xdr:rowOff>
    </xdr:to>
    <xdr:sp macro="" textlink="">
      <xdr:nvSpPr>
        <xdr:cNvPr id="198" name="フローチャート :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71137</xdr:rowOff>
    </xdr:from>
    <xdr:ext cx="762000" cy="259045"/>
    <xdr:sp macro="" textlink="">
      <xdr:nvSpPr>
        <xdr:cNvPr id="199" name="テキスト ボックス 198"/>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xdr:rowOff>
    </xdr:from>
    <xdr:to>
      <xdr:col>1</xdr:col>
      <xdr:colOff>676275</xdr:colOff>
      <xdr:row>56</xdr:row>
      <xdr:rowOff>109220</xdr:rowOff>
    </xdr:to>
    <xdr:sp macro="" textlink="">
      <xdr:nvSpPr>
        <xdr:cNvPr id="200" name="フローチャート : 判断 199"/>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93997</xdr:rowOff>
    </xdr:from>
    <xdr:ext cx="762000" cy="259045"/>
    <xdr:sp macro="" textlink="">
      <xdr:nvSpPr>
        <xdr:cNvPr id="201" name="テキスト ボックス 200"/>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207" name="円/楕円 206"/>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69867</xdr:rowOff>
    </xdr:from>
    <xdr:ext cx="762000" cy="259045"/>
    <xdr:sp macro="" textlink="">
      <xdr:nvSpPr>
        <xdr:cNvPr id="208" name="扶助費該当値テキスト"/>
        <xdr:cNvSpPr txBox="1"/>
      </xdr:nvSpPr>
      <xdr:spPr>
        <a:xfrm>
          <a:off x="4914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156210</xdr:rowOff>
    </xdr:from>
    <xdr:to>
      <xdr:col>5</xdr:col>
      <xdr:colOff>600075</xdr:colOff>
      <xdr:row>56</xdr:row>
      <xdr:rowOff>86360</xdr:rowOff>
    </xdr:to>
    <xdr:sp macro="" textlink="">
      <xdr:nvSpPr>
        <xdr:cNvPr id="209" name="円/楕円 208"/>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210" name="テキスト ボックス 209"/>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87630</xdr:rowOff>
    </xdr:from>
    <xdr:to>
      <xdr:col>4</xdr:col>
      <xdr:colOff>396875</xdr:colOff>
      <xdr:row>56</xdr:row>
      <xdr:rowOff>17780</xdr:rowOff>
    </xdr:to>
    <xdr:sp macro="" textlink="">
      <xdr:nvSpPr>
        <xdr:cNvPr id="211" name="円/楕円 210"/>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212" name="テキスト ボックス 211"/>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87630</xdr:rowOff>
    </xdr:from>
    <xdr:to>
      <xdr:col>3</xdr:col>
      <xdr:colOff>193675</xdr:colOff>
      <xdr:row>56</xdr:row>
      <xdr:rowOff>17780</xdr:rowOff>
    </xdr:to>
    <xdr:sp macro="" textlink="">
      <xdr:nvSpPr>
        <xdr:cNvPr id="213" name="円/楕円 212"/>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27957</xdr:rowOff>
    </xdr:from>
    <xdr:ext cx="762000" cy="259045"/>
    <xdr:sp macro="" textlink="">
      <xdr:nvSpPr>
        <xdr:cNvPr id="214" name="テキスト ボックス 213"/>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167640</xdr:rowOff>
    </xdr:from>
    <xdr:to>
      <xdr:col>1</xdr:col>
      <xdr:colOff>676275</xdr:colOff>
      <xdr:row>55</xdr:row>
      <xdr:rowOff>97790</xdr:rowOff>
    </xdr:to>
    <xdr:sp macro="" textlink="">
      <xdr:nvSpPr>
        <xdr:cNvPr id="215" name="円/楕円 214"/>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107967</xdr:rowOff>
    </xdr:from>
    <xdr:ext cx="762000" cy="259045"/>
    <xdr:sp macro="" textlink="">
      <xdr:nvSpPr>
        <xdr:cNvPr id="216" name="テキスト ボックス 215"/>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より０．３</a:t>
          </a:r>
          <a:r>
            <a:rPr lang="ja-JP" altLang="ja-JP" sz="1100" b="0" i="0" baseline="0">
              <a:solidFill>
                <a:schemeClr val="dk1"/>
              </a:solidFill>
              <a:effectLst/>
              <a:latin typeface="+mn-lt"/>
              <a:ea typeface="+mn-ea"/>
              <a:cs typeface="+mn-cs"/>
            </a:rPr>
            <a:t>ポイント増の</a:t>
          </a:r>
          <a:r>
            <a:rPr lang="ja-JP" altLang="en-US" sz="1100" b="0" i="0" baseline="0">
              <a:solidFill>
                <a:schemeClr val="dk1"/>
              </a:solidFill>
              <a:effectLst/>
              <a:latin typeface="+mn-lt"/>
              <a:ea typeface="+mn-ea"/>
              <a:cs typeface="+mn-cs"/>
            </a:rPr>
            <a:t>１３．５</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ったものの</a:t>
          </a:r>
          <a:r>
            <a:rPr lang="ja-JP" altLang="ja-JP" sz="1100" b="0" i="0" baseline="0">
              <a:solidFill>
                <a:schemeClr val="dk1"/>
              </a:solidFill>
              <a:effectLst/>
              <a:latin typeface="+mn-lt"/>
              <a:ea typeface="+mn-ea"/>
              <a:cs typeface="+mn-cs"/>
            </a:rPr>
            <a:t>、類似団体平均より</a:t>
          </a:r>
          <a:r>
            <a:rPr lang="ja-JP" altLang="en-US" sz="1100" b="0" i="0" baseline="0">
              <a:solidFill>
                <a:schemeClr val="dk1"/>
              </a:solidFill>
              <a:effectLst/>
              <a:latin typeface="+mn-lt"/>
              <a:ea typeface="+mn-ea"/>
              <a:cs typeface="+mn-cs"/>
            </a:rPr>
            <a:t>低い</a:t>
          </a:r>
          <a:r>
            <a:rPr lang="ja-JP" altLang="ja-JP" sz="1100" b="0" i="0" baseline="0">
              <a:solidFill>
                <a:schemeClr val="dk1"/>
              </a:solidFill>
              <a:effectLst/>
              <a:latin typeface="+mn-lt"/>
              <a:ea typeface="+mn-ea"/>
              <a:cs typeface="+mn-cs"/>
            </a:rPr>
            <a:t>水準となっている。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繰出金については、</a:t>
          </a:r>
          <a:r>
            <a:rPr lang="ja-JP" altLang="ja-JP" sz="1100" b="0" i="0" baseline="0">
              <a:solidFill>
                <a:schemeClr val="dk1"/>
              </a:solidFill>
              <a:effectLst/>
              <a:latin typeface="+mn-lt"/>
              <a:ea typeface="+mn-ea"/>
              <a:cs typeface="+mn-cs"/>
            </a:rPr>
            <a:t>今後も税収を主な財源とする普通会計の負担額を減らしていけるよう、経常経費の削減に努める。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61</xdr:row>
      <xdr:rowOff>115570</xdr:rowOff>
    </xdr:to>
    <xdr:cxnSp macro="">
      <xdr:nvCxnSpPr>
        <xdr:cNvPr id="242" name="直線コネクタ 241"/>
        <xdr:cNvCxnSpPr/>
      </xdr:nvCxnSpPr>
      <xdr:spPr>
        <a:xfrm flipV="1">
          <a:off x="16510000" y="90881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87647</xdr:rowOff>
    </xdr:from>
    <xdr:ext cx="762000" cy="259045"/>
    <xdr:sp macro="" textlink="">
      <xdr:nvSpPr>
        <xdr:cNvPr id="243"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23</xdr:col>
      <xdr:colOff>628650</xdr:colOff>
      <xdr:row>61</xdr:row>
      <xdr:rowOff>115570</xdr:rowOff>
    </xdr:from>
    <xdr:to>
      <xdr:col>24</xdr:col>
      <xdr:colOff>120650</xdr:colOff>
      <xdr:row>61</xdr:row>
      <xdr:rowOff>115570</xdr:rowOff>
    </xdr:to>
    <xdr:cxnSp macro="">
      <xdr:nvCxnSpPr>
        <xdr:cNvPr id="244" name="直線コネクタ 243"/>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5"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46" name="直線コネクタ 245"/>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58</xdr:row>
      <xdr:rowOff>12700</xdr:rowOff>
    </xdr:to>
    <xdr:cxnSp macro="">
      <xdr:nvCxnSpPr>
        <xdr:cNvPr id="247" name="直線コネクタ 246"/>
        <xdr:cNvCxnSpPr/>
      </xdr:nvCxnSpPr>
      <xdr:spPr>
        <a:xfrm>
          <a:off x="15671800" y="9888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25417</xdr:rowOff>
    </xdr:from>
    <xdr:ext cx="762000" cy="259045"/>
    <xdr:sp macro="" textlink="">
      <xdr:nvSpPr>
        <xdr:cNvPr id="248" name="その他平均値テキスト"/>
        <xdr:cNvSpPr txBox="1"/>
      </xdr:nvSpPr>
      <xdr:spPr>
        <a:xfrm>
          <a:off x="16598900" y="996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49" name="フローチャート : 判断 248"/>
        <xdr:cNvSpPr/>
      </xdr:nvSpPr>
      <xdr:spPr>
        <a:xfrm>
          <a:off x="164592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115570</xdr:rowOff>
    </xdr:to>
    <xdr:cxnSp macro="">
      <xdr:nvCxnSpPr>
        <xdr:cNvPr id="250" name="直線コネクタ 249"/>
        <xdr:cNvCxnSpPr/>
      </xdr:nvCxnSpPr>
      <xdr:spPr>
        <a:xfrm>
          <a:off x="14782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92710</xdr:rowOff>
    </xdr:to>
    <xdr:cxnSp macro="">
      <xdr:nvCxnSpPr>
        <xdr:cNvPr id="253" name="直線コネクタ 252"/>
        <xdr:cNvCxnSpPr/>
      </xdr:nvCxnSpPr>
      <xdr:spPr>
        <a:xfrm flipV="1">
          <a:off x="13893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4" name="フローチャート : 判断 253"/>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5" name="テキスト ボックス 254"/>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92710</xdr:rowOff>
    </xdr:to>
    <xdr:cxnSp macro="">
      <xdr:nvCxnSpPr>
        <xdr:cNvPr id="256" name="直線コネクタ 255"/>
        <xdr:cNvCxnSpPr/>
      </xdr:nvCxnSpPr>
      <xdr:spPr>
        <a:xfrm>
          <a:off x="13004800" y="986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57" name="フローチャート : 判断 256"/>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58" name="テキスト ボックス 257"/>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59" name="フローチャート : 判断 258"/>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62247</xdr:rowOff>
    </xdr:from>
    <xdr:ext cx="762000" cy="259045"/>
    <xdr:sp macro="" textlink="">
      <xdr:nvSpPr>
        <xdr:cNvPr id="260" name="テキスト ボックス 259"/>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66" name="円/楕円 265"/>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149877</xdr:rowOff>
    </xdr:from>
    <xdr:ext cx="762000" cy="259045"/>
    <xdr:sp macro="" textlink="">
      <xdr:nvSpPr>
        <xdr:cNvPr id="267"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68" name="円/楕円 267"/>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151147</xdr:rowOff>
    </xdr:from>
    <xdr:ext cx="736600" cy="259045"/>
    <xdr:sp macro="" textlink="">
      <xdr:nvSpPr>
        <xdr:cNvPr id="269" name="テキスト ボックス 268"/>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0" name="円/楕円 26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1" name="テキスト ボックス 27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2" name="円/楕円 271"/>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3" name="テキスト ボックス 272"/>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4" name="円/楕円 273"/>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75" name="テキスト ボックス 274"/>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平成２７年度より１．５％の上昇となり、</a:t>
          </a:r>
          <a:r>
            <a:rPr lang="ja-JP" altLang="ja-JP" sz="1100" b="0" i="0" baseline="0">
              <a:solidFill>
                <a:schemeClr val="dk1"/>
              </a:solidFill>
              <a:effectLst/>
              <a:latin typeface="+mn-lt"/>
              <a:ea typeface="+mn-ea"/>
              <a:cs typeface="+mn-cs"/>
            </a:rPr>
            <a:t>類似団体平均より高い水準</a:t>
          </a:r>
          <a:r>
            <a:rPr lang="ja-JP" altLang="en-US" sz="1100" b="0" i="0" baseline="0">
              <a:solidFill>
                <a:schemeClr val="dk1"/>
              </a:solidFill>
              <a:effectLst/>
              <a:latin typeface="+mn-lt"/>
              <a:ea typeface="+mn-ea"/>
              <a:cs typeface="+mn-cs"/>
            </a:rPr>
            <a:t>となっている。</a:t>
          </a:r>
          <a:endParaRPr lang="ja-JP" altLang="ja-JP" sz="1400">
            <a:effectLst/>
          </a:endParaRPr>
        </a:p>
        <a:p>
          <a:pPr rtl="0"/>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補助費等に充当した一般財源は減少したものの、普通交付税の合併算定替えの縮減により経常一般財源総額がより減少したため、比率が上昇したものである。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各種団体等への補助金については、第２次行政改革大綱（平成２８年度～平成３２年度）に基づき、整理合理化・優遇措置の見直し等を行っていく。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41</xdr:row>
      <xdr:rowOff>95250</xdr:rowOff>
    </xdr:to>
    <xdr:cxnSp macro="">
      <xdr:nvCxnSpPr>
        <xdr:cNvPr id="303" name="直線コネクタ 302"/>
        <xdr:cNvCxnSpPr/>
      </xdr:nvCxnSpPr>
      <xdr:spPr>
        <a:xfrm flipV="1">
          <a:off x="16510000" y="55880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04"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05" name="直線コネクタ 304"/>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0</xdr:rowOff>
    </xdr:from>
    <xdr:to>
      <xdr:col>24</xdr:col>
      <xdr:colOff>31750</xdr:colOff>
      <xdr:row>39</xdr:row>
      <xdr:rowOff>19050</xdr:rowOff>
    </xdr:to>
    <xdr:cxnSp macro="">
      <xdr:nvCxnSpPr>
        <xdr:cNvPr id="308" name="直線コネクタ 307"/>
        <xdr:cNvCxnSpPr/>
      </xdr:nvCxnSpPr>
      <xdr:spPr>
        <a:xfrm>
          <a:off x="15671800" y="65151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9"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31750</xdr:rowOff>
    </xdr:from>
    <xdr:to>
      <xdr:col>24</xdr:col>
      <xdr:colOff>82550</xdr:colOff>
      <xdr:row>37</xdr:row>
      <xdr:rowOff>133350</xdr:rowOff>
    </xdr:to>
    <xdr:sp macro="" textlink="">
      <xdr:nvSpPr>
        <xdr:cNvPr id="310" name="フローチャート : 判断 309"/>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0</xdr:rowOff>
    </xdr:from>
    <xdr:to>
      <xdr:col>22</xdr:col>
      <xdr:colOff>565150</xdr:colOff>
      <xdr:row>39</xdr:row>
      <xdr:rowOff>95250</xdr:rowOff>
    </xdr:to>
    <xdr:cxnSp macro="">
      <xdr:nvCxnSpPr>
        <xdr:cNvPr id="311" name="直線コネクタ 310"/>
        <xdr:cNvCxnSpPr/>
      </xdr:nvCxnSpPr>
      <xdr:spPr>
        <a:xfrm flipV="1">
          <a:off x="14782800" y="6515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118127</xdr:rowOff>
    </xdr:from>
    <xdr:ext cx="736600" cy="259045"/>
    <xdr:sp macro="" textlink="">
      <xdr:nvSpPr>
        <xdr:cNvPr id="313" name="テキスト ボックス 312"/>
        <xdr:cNvSpPr txBox="1"/>
      </xdr:nvSpPr>
      <xdr:spPr>
        <a:xfrm>
          <a:off x="15290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95250</xdr:rowOff>
    </xdr:from>
    <xdr:to>
      <xdr:col>21</xdr:col>
      <xdr:colOff>361950</xdr:colOff>
      <xdr:row>39</xdr:row>
      <xdr:rowOff>95250</xdr:rowOff>
    </xdr:to>
    <xdr:cxnSp macro="">
      <xdr:nvCxnSpPr>
        <xdr:cNvPr id="314" name="直線コネクタ 313"/>
        <xdr:cNvCxnSpPr/>
      </xdr:nvCxnSpPr>
      <xdr:spPr>
        <a:xfrm>
          <a:off x="13893800" y="6438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165100</xdr:rowOff>
    </xdr:from>
    <xdr:to>
      <xdr:col>21</xdr:col>
      <xdr:colOff>412750</xdr:colOff>
      <xdr:row>37</xdr:row>
      <xdr:rowOff>95250</xdr:rowOff>
    </xdr:to>
    <xdr:sp macro="" textlink="">
      <xdr:nvSpPr>
        <xdr:cNvPr id="315" name="フローチャート : 判断 314"/>
        <xdr:cNvSpPr/>
      </xdr:nvSpPr>
      <xdr:spPr>
        <a:xfrm>
          <a:off x="14732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105427</xdr:rowOff>
    </xdr:from>
    <xdr:ext cx="762000" cy="259045"/>
    <xdr:sp macro="" textlink="">
      <xdr:nvSpPr>
        <xdr:cNvPr id="316" name="テキスト ボックス 315"/>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95250</xdr:rowOff>
    </xdr:from>
    <xdr:to>
      <xdr:col>20</xdr:col>
      <xdr:colOff>158750</xdr:colOff>
      <xdr:row>38</xdr:row>
      <xdr:rowOff>38100</xdr:rowOff>
    </xdr:to>
    <xdr:cxnSp macro="">
      <xdr:nvCxnSpPr>
        <xdr:cNvPr id="317" name="直線コネクタ 316"/>
        <xdr:cNvCxnSpPr/>
      </xdr:nvCxnSpPr>
      <xdr:spPr>
        <a:xfrm flipV="1">
          <a:off x="13004800" y="6438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118127</xdr:rowOff>
    </xdr:from>
    <xdr:ext cx="762000" cy="259045"/>
    <xdr:sp macro="" textlink="">
      <xdr:nvSpPr>
        <xdr:cNvPr id="319" name="テキスト ボックス 318"/>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44450</xdr:rowOff>
    </xdr:from>
    <xdr:to>
      <xdr:col>19</xdr:col>
      <xdr:colOff>6350</xdr:colOff>
      <xdr:row>37</xdr:row>
      <xdr:rowOff>146050</xdr:rowOff>
    </xdr:to>
    <xdr:sp macro="" textlink="">
      <xdr:nvSpPr>
        <xdr:cNvPr id="320" name="フローチャート : 判断 319"/>
        <xdr:cNvSpPr/>
      </xdr:nvSpPr>
      <xdr:spPr>
        <a:xfrm>
          <a:off x="12954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156227</xdr:rowOff>
    </xdr:from>
    <xdr:ext cx="762000" cy="259045"/>
    <xdr:sp macro="" textlink="">
      <xdr:nvSpPr>
        <xdr:cNvPr id="321" name="テキスト ボックス 320"/>
        <xdr:cNvSpPr txBox="1"/>
      </xdr:nvSpPr>
      <xdr:spPr>
        <a:xfrm>
          <a:off x="12623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139700</xdr:rowOff>
    </xdr:from>
    <xdr:to>
      <xdr:col>24</xdr:col>
      <xdr:colOff>82550</xdr:colOff>
      <xdr:row>39</xdr:row>
      <xdr:rowOff>69850</xdr:rowOff>
    </xdr:to>
    <xdr:sp macro="" textlink="">
      <xdr:nvSpPr>
        <xdr:cNvPr id="327" name="円/楕円 326"/>
        <xdr:cNvSpPr/>
      </xdr:nvSpPr>
      <xdr:spPr>
        <a:xfrm>
          <a:off x="164592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111777</xdr:rowOff>
    </xdr:from>
    <xdr:ext cx="762000" cy="259045"/>
    <xdr:sp macro="" textlink="">
      <xdr:nvSpPr>
        <xdr:cNvPr id="328" name="補助費等該当値テキスト"/>
        <xdr:cNvSpPr txBox="1"/>
      </xdr:nvSpPr>
      <xdr:spPr>
        <a:xfrm>
          <a:off x="165989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120650</xdr:rowOff>
    </xdr:from>
    <xdr:to>
      <xdr:col>22</xdr:col>
      <xdr:colOff>615950</xdr:colOff>
      <xdr:row>38</xdr:row>
      <xdr:rowOff>50800</xdr:rowOff>
    </xdr:to>
    <xdr:sp macro="" textlink="">
      <xdr:nvSpPr>
        <xdr:cNvPr id="329" name="円/楕円 328"/>
        <xdr:cNvSpPr/>
      </xdr:nvSpPr>
      <xdr:spPr>
        <a:xfrm>
          <a:off x="15621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35577</xdr:rowOff>
    </xdr:from>
    <xdr:ext cx="736600" cy="259045"/>
    <xdr:sp macro="" textlink="">
      <xdr:nvSpPr>
        <xdr:cNvPr id="330" name="テキスト ボックス 329"/>
        <xdr:cNvSpPr txBox="1"/>
      </xdr:nvSpPr>
      <xdr:spPr>
        <a:xfrm>
          <a:off x="15290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44450</xdr:rowOff>
    </xdr:from>
    <xdr:to>
      <xdr:col>21</xdr:col>
      <xdr:colOff>412750</xdr:colOff>
      <xdr:row>39</xdr:row>
      <xdr:rowOff>146050</xdr:rowOff>
    </xdr:to>
    <xdr:sp macro="" textlink="">
      <xdr:nvSpPr>
        <xdr:cNvPr id="331" name="円/楕円 330"/>
        <xdr:cNvSpPr/>
      </xdr:nvSpPr>
      <xdr:spPr>
        <a:xfrm>
          <a:off x="14732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130827</xdr:rowOff>
    </xdr:from>
    <xdr:ext cx="762000" cy="259045"/>
    <xdr:sp macro="" textlink="">
      <xdr:nvSpPr>
        <xdr:cNvPr id="332" name="テキスト ボックス 331"/>
        <xdr:cNvSpPr txBox="1"/>
      </xdr:nvSpPr>
      <xdr:spPr>
        <a:xfrm>
          <a:off x="14401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44450</xdr:rowOff>
    </xdr:from>
    <xdr:to>
      <xdr:col>20</xdr:col>
      <xdr:colOff>209550</xdr:colOff>
      <xdr:row>37</xdr:row>
      <xdr:rowOff>146050</xdr:rowOff>
    </xdr:to>
    <xdr:sp macro="" textlink="">
      <xdr:nvSpPr>
        <xdr:cNvPr id="333" name="円/楕円 332"/>
        <xdr:cNvSpPr/>
      </xdr:nvSpPr>
      <xdr:spPr>
        <a:xfrm>
          <a:off x="13843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130827</xdr:rowOff>
    </xdr:from>
    <xdr:ext cx="762000" cy="259045"/>
    <xdr:sp macro="" textlink="">
      <xdr:nvSpPr>
        <xdr:cNvPr id="334" name="テキスト ボックス 333"/>
        <xdr:cNvSpPr txBox="1"/>
      </xdr:nvSpPr>
      <xdr:spPr>
        <a:xfrm>
          <a:off x="13512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158750</xdr:rowOff>
    </xdr:from>
    <xdr:to>
      <xdr:col>19</xdr:col>
      <xdr:colOff>6350</xdr:colOff>
      <xdr:row>38</xdr:row>
      <xdr:rowOff>88900</xdr:rowOff>
    </xdr:to>
    <xdr:sp macro="" textlink="">
      <xdr:nvSpPr>
        <xdr:cNvPr id="335" name="円/楕円 334"/>
        <xdr:cNvSpPr/>
      </xdr:nvSpPr>
      <xdr:spPr>
        <a:xfrm>
          <a:off x="12954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73677</xdr:rowOff>
    </xdr:from>
    <xdr:ext cx="762000" cy="259045"/>
    <xdr:sp macro="" textlink="">
      <xdr:nvSpPr>
        <xdr:cNvPr id="336" name="テキスト ボックス 335"/>
        <xdr:cNvSpPr txBox="1"/>
      </xdr:nvSpPr>
      <xdr:spPr>
        <a:xfrm>
          <a:off x="12623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１２．０</a:t>
          </a:r>
          <a:r>
            <a:rPr lang="ja-JP" altLang="ja-JP" sz="1100" b="0" i="0" baseline="0">
              <a:solidFill>
                <a:schemeClr val="dk1"/>
              </a:solidFill>
              <a:effectLst/>
              <a:latin typeface="+mn-lt"/>
              <a:ea typeface="+mn-ea"/>
              <a:cs typeface="+mn-cs"/>
            </a:rPr>
            <a:t>％と類似団体平均より低い水準にあり、平成</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０．４</a:t>
          </a:r>
          <a:r>
            <a:rPr lang="ja-JP" altLang="ja-JP" sz="1100" b="0" i="0" baseline="0">
              <a:solidFill>
                <a:schemeClr val="dk1"/>
              </a:solidFill>
              <a:effectLst/>
              <a:latin typeface="+mn-lt"/>
              <a:ea typeface="+mn-ea"/>
              <a:cs typeface="+mn-cs"/>
            </a:rPr>
            <a:t>ポイントの減少となった。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主な要因は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償還の終了による元利償還金の減額である。</a:t>
          </a:r>
          <a:endParaRPr lang="ja-JP" altLang="ja-JP" sz="1400">
            <a:effectLst/>
          </a:endParaRPr>
        </a:p>
        <a:p>
          <a:pPr rtl="0"/>
          <a:r>
            <a:rPr lang="ja-JP" altLang="ja-JP" sz="1100" b="0" i="0" baseline="0">
              <a:solidFill>
                <a:schemeClr val="dk1"/>
              </a:solidFill>
              <a:effectLst/>
              <a:latin typeface="+mn-lt"/>
              <a:ea typeface="+mn-ea"/>
              <a:cs typeface="+mn-cs"/>
            </a:rPr>
            <a:t>　今後も交付税措置のある有利な市債に絞った発行を原則とし、健全な財政運営に努める。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120650</xdr:rowOff>
    </xdr:from>
    <xdr:to>
      <xdr:col>7</xdr:col>
      <xdr:colOff>15875</xdr:colOff>
      <xdr:row>81</xdr:row>
      <xdr:rowOff>19050</xdr:rowOff>
    </xdr:to>
    <xdr:cxnSp macro="">
      <xdr:nvCxnSpPr>
        <xdr:cNvPr id="364" name="直線コネクタ 363"/>
        <xdr:cNvCxnSpPr/>
      </xdr:nvCxnSpPr>
      <xdr:spPr>
        <a:xfrm flipV="1">
          <a:off x="4826000" y="12636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162577</xdr:rowOff>
    </xdr:from>
    <xdr:ext cx="762000" cy="259045"/>
    <xdr:sp macro="" textlink="">
      <xdr:nvSpPr>
        <xdr:cNvPr id="365"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81</xdr:row>
      <xdr:rowOff>19050</xdr:rowOff>
    </xdr:from>
    <xdr:to>
      <xdr:col>7</xdr:col>
      <xdr:colOff>104775</xdr:colOff>
      <xdr:row>81</xdr:row>
      <xdr:rowOff>19050</xdr:rowOff>
    </xdr:to>
    <xdr:cxnSp macro="">
      <xdr:nvCxnSpPr>
        <xdr:cNvPr id="366" name="直線コネクタ 365"/>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35577</xdr:rowOff>
    </xdr:from>
    <xdr:ext cx="762000" cy="259045"/>
    <xdr:sp macro="" textlink="">
      <xdr:nvSpPr>
        <xdr:cNvPr id="367" name="公債費最大値テキスト"/>
        <xdr:cNvSpPr txBox="1"/>
      </xdr:nvSpPr>
      <xdr:spPr>
        <a:xfrm>
          <a:off x="49149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73</xdr:row>
      <xdr:rowOff>120650</xdr:rowOff>
    </xdr:from>
    <xdr:to>
      <xdr:col>7</xdr:col>
      <xdr:colOff>104775</xdr:colOff>
      <xdr:row>73</xdr:row>
      <xdr:rowOff>120650</xdr:rowOff>
    </xdr:to>
    <xdr:cxnSp macro="">
      <xdr:nvCxnSpPr>
        <xdr:cNvPr id="368" name="直線コネクタ 367"/>
        <xdr:cNvCxnSpPr/>
      </xdr:nvCxnSpPr>
      <xdr:spPr>
        <a:xfrm>
          <a:off x="4737100" y="1263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31750</xdr:rowOff>
    </xdr:from>
    <xdr:to>
      <xdr:col>7</xdr:col>
      <xdr:colOff>15875</xdr:colOff>
      <xdr:row>75</xdr:row>
      <xdr:rowOff>82550</xdr:rowOff>
    </xdr:to>
    <xdr:cxnSp macro="">
      <xdr:nvCxnSpPr>
        <xdr:cNvPr id="369" name="直線コネクタ 368"/>
        <xdr:cNvCxnSpPr/>
      </xdr:nvCxnSpPr>
      <xdr:spPr>
        <a:xfrm flipV="1">
          <a:off x="3987800" y="12890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54627</xdr:rowOff>
    </xdr:from>
    <xdr:ext cx="762000" cy="259045"/>
    <xdr:sp macro="" textlink="">
      <xdr:nvSpPr>
        <xdr:cNvPr id="370" name="公債費平均値テキスト"/>
        <xdr:cNvSpPr txBox="1"/>
      </xdr:nvSpPr>
      <xdr:spPr>
        <a:xfrm>
          <a:off x="4914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82550</xdr:rowOff>
    </xdr:from>
    <xdr:to>
      <xdr:col>7</xdr:col>
      <xdr:colOff>66675</xdr:colOff>
      <xdr:row>78</xdr:row>
      <xdr:rowOff>12700</xdr:rowOff>
    </xdr:to>
    <xdr:sp macro="" textlink="">
      <xdr:nvSpPr>
        <xdr:cNvPr id="371" name="フローチャート : 判断 370"/>
        <xdr:cNvSpPr/>
      </xdr:nvSpPr>
      <xdr:spPr>
        <a:xfrm>
          <a:off x="47752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82550</xdr:rowOff>
    </xdr:from>
    <xdr:to>
      <xdr:col>5</xdr:col>
      <xdr:colOff>549275</xdr:colOff>
      <xdr:row>76</xdr:row>
      <xdr:rowOff>38100</xdr:rowOff>
    </xdr:to>
    <xdr:cxnSp macro="">
      <xdr:nvCxnSpPr>
        <xdr:cNvPr id="372" name="直線コネクタ 371"/>
        <xdr:cNvCxnSpPr/>
      </xdr:nvCxnSpPr>
      <xdr:spPr>
        <a:xfrm flipV="1">
          <a:off x="3098800" y="12941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3" name="フローチャート : 判断 372"/>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74" name="テキスト ボックス 373"/>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38100</xdr:rowOff>
    </xdr:from>
    <xdr:to>
      <xdr:col>4</xdr:col>
      <xdr:colOff>346075</xdr:colOff>
      <xdr:row>76</xdr:row>
      <xdr:rowOff>114300</xdr:rowOff>
    </xdr:to>
    <xdr:cxnSp macro="">
      <xdr:nvCxnSpPr>
        <xdr:cNvPr id="375" name="直線コネクタ 374"/>
        <xdr:cNvCxnSpPr/>
      </xdr:nvCxnSpPr>
      <xdr:spPr>
        <a:xfrm flipV="1">
          <a:off x="2209800" y="1306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25400</xdr:rowOff>
    </xdr:from>
    <xdr:to>
      <xdr:col>4</xdr:col>
      <xdr:colOff>396875</xdr:colOff>
      <xdr:row>78</xdr:row>
      <xdr:rowOff>127000</xdr:rowOff>
    </xdr:to>
    <xdr:sp macro="" textlink="">
      <xdr:nvSpPr>
        <xdr:cNvPr id="376" name="フローチャート : 判断 375"/>
        <xdr:cNvSpPr/>
      </xdr:nvSpPr>
      <xdr:spPr>
        <a:xfrm>
          <a:off x="3048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111777</xdr:rowOff>
    </xdr:from>
    <xdr:ext cx="762000" cy="259045"/>
    <xdr:sp macro="" textlink="">
      <xdr:nvSpPr>
        <xdr:cNvPr id="377" name="テキスト ボックス 376"/>
        <xdr:cNvSpPr txBox="1"/>
      </xdr:nvSpPr>
      <xdr:spPr>
        <a:xfrm>
          <a:off x="2717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114300</xdr:rowOff>
    </xdr:from>
    <xdr:to>
      <xdr:col>3</xdr:col>
      <xdr:colOff>142875</xdr:colOff>
      <xdr:row>77</xdr:row>
      <xdr:rowOff>6350</xdr:rowOff>
    </xdr:to>
    <xdr:cxnSp macro="">
      <xdr:nvCxnSpPr>
        <xdr:cNvPr id="378" name="直線コネクタ 377"/>
        <xdr:cNvCxnSpPr/>
      </xdr:nvCxnSpPr>
      <xdr:spPr>
        <a:xfrm flipV="1">
          <a:off x="1320800" y="1314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76200</xdr:rowOff>
    </xdr:from>
    <xdr:to>
      <xdr:col>3</xdr:col>
      <xdr:colOff>193675</xdr:colOff>
      <xdr:row>79</xdr:row>
      <xdr:rowOff>6350</xdr:rowOff>
    </xdr:to>
    <xdr:sp macro="" textlink="">
      <xdr:nvSpPr>
        <xdr:cNvPr id="379" name="フローチャート : 判断 378"/>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162577</xdr:rowOff>
    </xdr:from>
    <xdr:ext cx="762000" cy="259045"/>
    <xdr:sp macro="" textlink="">
      <xdr:nvSpPr>
        <xdr:cNvPr id="380" name="テキスト ボックス 379"/>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101600</xdr:rowOff>
    </xdr:from>
    <xdr:to>
      <xdr:col>1</xdr:col>
      <xdr:colOff>676275</xdr:colOff>
      <xdr:row>79</xdr:row>
      <xdr:rowOff>31750</xdr:rowOff>
    </xdr:to>
    <xdr:sp macro="" textlink="">
      <xdr:nvSpPr>
        <xdr:cNvPr id="381" name="フローチャート : 判断 380"/>
        <xdr:cNvSpPr/>
      </xdr:nvSpPr>
      <xdr:spPr>
        <a:xfrm>
          <a:off x="1270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16527</xdr:rowOff>
    </xdr:from>
    <xdr:ext cx="762000" cy="259045"/>
    <xdr:sp macro="" textlink="">
      <xdr:nvSpPr>
        <xdr:cNvPr id="382" name="テキスト ボックス 381"/>
        <xdr:cNvSpPr txBox="1"/>
      </xdr:nvSpPr>
      <xdr:spPr>
        <a:xfrm>
          <a:off x="939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152400</xdr:rowOff>
    </xdr:from>
    <xdr:to>
      <xdr:col>7</xdr:col>
      <xdr:colOff>66675</xdr:colOff>
      <xdr:row>75</xdr:row>
      <xdr:rowOff>82550</xdr:rowOff>
    </xdr:to>
    <xdr:sp macro="" textlink="">
      <xdr:nvSpPr>
        <xdr:cNvPr id="388" name="円/楕円 387"/>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168927</xdr:rowOff>
    </xdr:from>
    <xdr:ext cx="762000" cy="259045"/>
    <xdr:sp macro="" textlink="">
      <xdr:nvSpPr>
        <xdr:cNvPr id="389"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31750</xdr:rowOff>
    </xdr:from>
    <xdr:to>
      <xdr:col>5</xdr:col>
      <xdr:colOff>600075</xdr:colOff>
      <xdr:row>75</xdr:row>
      <xdr:rowOff>133350</xdr:rowOff>
    </xdr:to>
    <xdr:sp macro="" textlink="">
      <xdr:nvSpPr>
        <xdr:cNvPr id="390" name="円/楕円 389"/>
        <xdr:cNvSpPr/>
      </xdr:nvSpPr>
      <xdr:spPr>
        <a:xfrm>
          <a:off x="39370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143527</xdr:rowOff>
    </xdr:from>
    <xdr:ext cx="736600" cy="259045"/>
    <xdr:sp macro="" textlink="">
      <xdr:nvSpPr>
        <xdr:cNvPr id="391" name="テキスト ボックス 390"/>
        <xdr:cNvSpPr txBox="1"/>
      </xdr:nvSpPr>
      <xdr:spPr>
        <a:xfrm>
          <a:off x="3606800" y="1265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158750</xdr:rowOff>
    </xdr:from>
    <xdr:to>
      <xdr:col>4</xdr:col>
      <xdr:colOff>396875</xdr:colOff>
      <xdr:row>76</xdr:row>
      <xdr:rowOff>88900</xdr:rowOff>
    </xdr:to>
    <xdr:sp macro="" textlink="">
      <xdr:nvSpPr>
        <xdr:cNvPr id="392" name="円/楕円 391"/>
        <xdr:cNvSpPr/>
      </xdr:nvSpPr>
      <xdr:spPr>
        <a:xfrm>
          <a:off x="30480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99077</xdr:rowOff>
    </xdr:from>
    <xdr:ext cx="762000" cy="259045"/>
    <xdr:sp macro="" textlink="">
      <xdr:nvSpPr>
        <xdr:cNvPr id="393" name="テキスト ボックス 392"/>
        <xdr:cNvSpPr txBox="1"/>
      </xdr:nvSpPr>
      <xdr:spPr>
        <a:xfrm>
          <a:off x="2717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63500</xdr:rowOff>
    </xdr:from>
    <xdr:to>
      <xdr:col>3</xdr:col>
      <xdr:colOff>193675</xdr:colOff>
      <xdr:row>76</xdr:row>
      <xdr:rowOff>165100</xdr:rowOff>
    </xdr:to>
    <xdr:sp macro="" textlink="">
      <xdr:nvSpPr>
        <xdr:cNvPr id="394" name="円/楕円 393"/>
        <xdr:cNvSpPr/>
      </xdr:nvSpPr>
      <xdr:spPr>
        <a:xfrm>
          <a:off x="2159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3827</xdr:rowOff>
    </xdr:from>
    <xdr:ext cx="762000" cy="259045"/>
    <xdr:sp macro="" textlink="">
      <xdr:nvSpPr>
        <xdr:cNvPr id="395" name="テキスト ボックス 394"/>
        <xdr:cNvSpPr txBox="1"/>
      </xdr:nvSpPr>
      <xdr:spPr>
        <a:xfrm>
          <a:off x="1828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127000</xdr:rowOff>
    </xdr:from>
    <xdr:to>
      <xdr:col>1</xdr:col>
      <xdr:colOff>676275</xdr:colOff>
      <xdr:row>77</xdr:row>
      <xdr:rowOff>57150</xdr:rowOff>
    </xdr:to>
    <xdr:sp macro="" textlink="">
      <xdr:nvSpPr>
        <xdr:cNvPr id="396" name="円/楕円 395"/>
        <xdr:cNvSpPr/>
      </xdr:nvSpPr>
      <xdr:spPr>
        <a:xfrm>
          <a:off x="12700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67327</xdr:rowOff>
    </xdr:from>
    <xdr:ext cx="762000" cy="259045"/>
    <xdr:sp macro="" textlink="">
      <xdr:nvSpPr>
        <xdr:cNvPr id="397" name="テキスト ボックス 396"/>
        <xdr:cNvSpPr txBox="1"/>
      </xdr:nvSpPr>
      <xdr:spPr>
        <a:xfrm>
          <a:off x="939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２．６</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上昇し、</a:t>
          </a:r>
          <a:r>
            <a:rPr lang="ja-JP" altLang="ja-JP" sz="1100" b="0" i="0" baseline="0">
              <a:solidFill>
                <a:schemeClr val="dk1"/>
              </a:solidFill>
              <a:effectLst/>
              <a:latin typeface="+mn-lt"/>
              <a:ea typeface="+mn-ea"/>
              <a:cs typeface="+mn-cs"/>
            </a:rPr>
            <a:t>類似団体平均より高い水準とな</a:t>
          </a:r>
          <a:r>
            <a:rPr lang="ja-JP" altLang="en-US" sz="1100" b="0" i="0" baseline="0">
              <a:solidFill>
                <a:schemeClr val="dk1"/>
              </a:solidFill>
              <a:effectLst/>
              <a:latin typeface="+mn-lt"/>
              <a:ea typeface="+mn-ea"/>
              <a:cs typeface="+mn-cs"/>
            </a:rPr>
            <a:t>っている</a:t>
          </a:r>
          <a:r>
            <a:rPr lang="ja-JP" altLang="ja-JP" sz="1100" b="0" i="0" baseline="0">
              <a:solidFill>
                <a:schemeClr val="dk1"/>
              </a:solidFill>
              <a:effectLst/>
              <a:latin typeface="+mn-lt"/>
              <a:ea typeface="+mn-ea"/>
              <a:cs typeface="+mn-cs"/>
            </a:rPr>
            <a:t>。</a:t>
          </a:r>
          <a:endParaRPr lang="ja-JP" altLang="ja-JP">
            <a:effectLst/>
          </a:endParaRPr>
        </a:p>
        <a:p>
          <a:pPr rtl="0"/>
          <a:r>
            <a:rPr lang="ja-JP" altLang="ja-JP" sz="1100" b="0" i="0" baseline="0">
              <a:solidFill>
                <a:schemeClr val="dk1"/>
              </a:solidFill>
              <a:effectLst/>
              <a:latin typeface="+mn-lt"/>
              <a:ea typeface="+mn-ea"/>
              <a:cs typeface="+mn-cs"/>
            </a:rPr>
            <a:t>　主な要因としては</a:t>
          </a:r>
          <a:r>
            <a:rPr lang="ja-JP" altLang="en-US" sz="1100" b="0" i="0" baseline="0">
              <a:solidFill>
                <a:schemeClr val="dk1"/>
              </a:solidFill>
              <a:effectLst/>
              <a:latin typeface="+mn-lt"/>
              <a:ea typeface="+mn-ea"/>
              <a:cs typeface="+mn-cs"/>
            </a:rPr>
            <a:t>、扶助費や</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が増加したことと、普通交付税の合併算定替えの縮減により経常一般財源総額が減少したことによる。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今後とも、</a:t>
          </a:r>
          <a:r>
            <a:rPr lang="ja-JP" altLang="ja-JP" sz="1100" b="0" i="0" baseline="0">
              <a:solidFill>
                <a:schemeClr val="dk1"/>
              </a:solidFill>
              <a:effectLst/>
              <a:latin typeface="+mn-lt"/>
              <a:ea typeface="+mn-ea"/>
              <a:cs typeface="+mn-cs"/>
            </a:rPr>
            <a:t>事務事業評価等による経常経費の削減に努め、経常収支比率の減少を目指す。</a:t>
          </a:r>
          <a:endParaRPr lang="ja-JP" altLang="ja-JP" sz="1400">
            <a:effectLst/>
          </a:endParaRPr>
        </a:p>
        <a:p>
          <a:pPr rtl="0"/>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88900</xdr:rowOff>
    </xdr:from>
    <xdr:to>
      <xdr:col>24</xdr:col>
      <xdr:colOff>31750</xdr:colOff>
      <xdr:row>81</xdr:row>
      <xdr:rowOff>107950</xdr:rowOff>
    </xdr:to>
    <xdr:cxnSp macro="">
      <xdr:nvCxnSpPr>
        <xdr:cNvPr id="425" name="直線コネクタ 424"/>
        <xdr:cNvCxnSpPr/>
      </xdr:nvCxnSpPr>
      <xdr:spPr>
        <a:xfrm flipV="1">
          <a:off x="16510000" y="12433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6"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7" name="直線コネクタ 426"/>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3827</xdr:rowOff>
    </xdr:from>
    <xdr:ext cx="762000" cy="259045"/>
    <xdr:sp macro="" textlink="">
      <xdr:nvSpPr>
        <xdr:cNvPr id="428" name="公債費以外最大値テキスト"/>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23</xdr:col>
      <xdr:colOff>628650</xdr:colOff>
      <xdr:row>72</xdr:row>
      <xdr:rowOff>88900</xdr:rowOff>
    </xdr:from>
    <xdr:to>
      <xdr:col>24</xdr:col>
      <xdr:colOff>120650</xdr:colOff>
      <xdr:row>72</xdr:row>
      <xdr:rowOff>88900</xdr:rowOff>
    </xdr:to>
    <xdr:cxnSp macro="">
      <xdr:nvCxnSpPr>
        <xdr:cNvPr id="429" name="直線コネクタ 428"/>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78</xdr:row>
      <xdr:rowOff>165100</xdr:rowOff>
    </xdr:to>
    <xdr:cxnSp macro="">
      <xdr:nvCxnSpPr>
        <xdr:cNvPr id="430" name="直線コネクタ 429"/>
        <xdr:cNvCxnSpPr/>
      </xdr:nvCxnSpPr>
      <xdr:spPr>
        <a:xfrm>
          <a:off x="15671800" y="130429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31"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2" name="フローチャート : 判断 431"/>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78</xdr:row>
      <xdr:rowOff>50800</xdr:rowOff>
    </xdr:to>
    <xdr:cxnSp macro="">
      <xdr:nvCxnSpPr>
        <xdr:cNvPr id="433" name="直線コネクタ 432"/>
        <xdr:cNvCxnSpPr/>
      </xdr:nvCxnSpPr>
      <xdr:spPr>
        <a:xfrm flipV="1">
          <a:off x="14782800" y="130429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72</xdr:row>
      <xdr:rowOff>114300</xdr:rowOff>
    </xdr:from>
    <xdr:to>
      <xdr:col>22</xdr:col>
      <xdr:colOff>615950</xdr:colOff>
      <xdr:row>73</xdr:row>
      <xdr:rowOff>44450</xdr:rowOff>
    </xdr:to>
    <xdr:sp macro="" textlink="">
      <xdr:nvSpPr>
        <xdr:cNvPr id="434" name="フローチャート : 判断 433"/>
        <xdr:cNvSpPr/>
      </xdr:nvSpPr>
      <xdr:spPr>
        <a:xfrm>
          <a:off x="15621000" y="124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54627</xdr:rowOff>
    </xdr:from>
    <xdr:ext cx="736600" cy="259045"/>
    <xdr:sp macro="" textlink="">
      <xdr:nvSpPr>
        <xdr:cNvPr id="435" name="テキスト ボックス 434"/>
        <xdr:cNvSpPr txBox="1"/>
      </xdr:nvSpPr>
      <xdr:spPr>
        <a:xfrm>
          <a:off x="15290800" y="122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50800</xdr:rowOff>
    </xdr:from>
    <xdr:to>
      <xdr:col>21</xdr:col>
      <xdr:colOff>361950</xdr:colOff>
      <xdr:row>78</xdr:row>
      <xdr:rowOff>50800</xdr:rowOff>
    </xdr:to>
    <xdr:cxnSp macro="">
      <xdr:nvCxnSpPr>
        <xdr:cNvPr id="436" name="直線コネクタ 435"/>
        <xdr:cNvCxnSpPr/>
      </xdr:nvCxnSpPr>
      <xdr:spPr>
        <a:xfrm>
          <a:off x="13893800" y="1290955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73</xdr:row>
      <xdr:rowOff>0</xdr:rowOff>
    </xdr:from>
    <xdr:to>
      <xdr:col>21</xdr:col>
      <xdr:colOff>412750</xdr:colOff>
      <xdr:row>73</xdr:row>
      <xdr:rowOff>101600</xdr:rowOff>
    </xdr:to>
    <xdr:sp macro="" textlink="">
      <xdr:nvSpPr>
        <xdr:cNvPr id="437" name="フローチャート : 判断 436"/>
        <xdr:cNvSpPr/>
      </xdr:nvSpPr>
      <xdr:spPr>
        <a:xfrm>
          <a:off x="14732000" y="1251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111777</xdr:rowOff>
    </xdr:from>
    <xdr:ext cx="762000" cy="259045"/>
    <xdr:sp macro="" textlink="">
      <xdr:nvSpPr>
        <xdr:cNvPr id="438" name="テキスト ボックス 437"/>
        <xdr:cNvSpPr txBox="1"/>
      </xdr:nvSpPr>
      <xdr:spPr>
        <a:xfrm>
          <a:off x="14401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xdr:rowOff>
    </xdr:from>
    <xdr:to>
      <xdr:col>20</xdr:col>
      <xdr:colOff>158750</xdr:colOff>
      <xdr:row>75</xdr:row>
      <xdr:rowOff>50800</xdr:rowOff>
    </xdr:to>
    <xdr:cxnSp macro="">
      <xdr:nvCxnSpPr>
        <xdr:cNvPr id="439" name="直線コネクタ 438"/>
        <xdr:cNvCxnSpPr/>
      </xdr:nvCxnSpPr>
      <xdr:spPr>
        <a:xfrm>
          <a:off x="13004800" y="12871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72</xdr:row>
      <xdr:rowOff>76200</xdr:rowOff>
    </xdr:from>
    <xdr:to>
      <xdr:col>20</xdr:col>
      <xdr:colOff>209550</xdr:colOff>
      <xdr:row>73</xdr:row>
      <xdr:rowOff>6350</xdr:rowOff>
    </xdr:to>
    <xdr:sp macro="" textlink="">
      <xdr:nvSpPr>
        <xdr:cNvPr id="440" name="フローチャート : 判断 439"/>
        <xdr:cNvSpPr/>
      </xdr:nvSpPr>
      <xdr:spPr>
        <a:xfrm>
          <a:off x="13843000" y="1242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16527</xdr:rowOff>
    </xdr:from>
    <xdr:ext cx="762000" cy="259045"/>
    <xdr:sp macro="" textlink="">
      <xdr:nvSpPr>
        <xdr:cNvPr id="441" name="テキスト ボックス 440"/>
        <xdr:cNvSpPr txBox="1"/>
      </xdr:nvSpPr>
      <xdr:spPr>
        <a:xfrm>
          <a:off x="13512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19050</xdr:rowOff>
    </xdr:from>
    <xdr:to>
      <xdr:col>19</xdr:col>
      <xdr:colOff>6350</xdr:colOff>
      <xdr:row>73</xdr:row>
      <xdr:rowOff>120650</xdr:rowOff>
    </xdr:to>
    <xdr:sp macro="" textlink="">
      <xdr:nvSpPr>
        <xdr:cNvPr id="442" name="フローチャート : 判断 441"/>
        <xdr:cNvSpPr/>
      </xdr:nvSpPr>
      <xdr:spPr>
        <a:xfrm>
          <a:off x="12954000" y="1253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130827</xdr:rowOff>
    </xdr:from>
    <xdr:ext cx="762000" cy="259045"/>
    <xdr:sp macro="" textlink="">
      <xdr:nvSpPr>
        <xdr:cNvPr id="443" name="テキスト ボックス 442"/>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114300</xdr:rowOff>
    </xdr:from>
    <xdr:to>
      <xdr:col>24</xdr:col>
      <xdr:colOff>82550</xdr:colOff>
      <xdr:row>79</xdr:row>
      <xdr:rowOff>44450</xdr:rowOff>
    </xdr:to>
    <xdr:sp macro="" textlink="">
      <xdr:nvSpPr>
        <xdr:cNvPr id="449" name="円/楕円 448"/>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86377</xdr:rowOff>
    </xdr:from>
    <xdr:ext cx="762000" cy="259045"/>
    <xdr:sp macro="" textlink="">
      <xdr:nvSpPr>
        <xdr:cNvPr id="450" name="公債費以外該当値テキスト"/>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51" name="円/楕円 450"/>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52" name="テキスト ボックス 451"/>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0</xdr:rowOff>
    </xdr:from>
    <xdr:to>
      <xdr:col>21</xdr:col>
      <xdr:colOff>412750</xdr:colOff>
      <xdr:row>78</xdr:row>
      <xdr:rowOff>101600</xdr:rowOff>
    </xdr:to>
    <xdr:sp macro="" textlink="">
      <xdr:nvSpPr>
        <xdr:cNvPr id="453" name="円/楕円 452"/>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86377</xdr:rowOff>
    </xdr:from>
    <xdr:ext cx="762000" cy="259045"/>
    <xdr:sp macro="" textlink="">
      <xdr:nvSpPr>
        <xdr:cNvPr id="454" name="テキスト ボックス 453"/>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0</xdr:rowOff>
    </xdr:from>
    <xdr:to>
      <xdr:col>20</xdr:col>
      <xdr:colOff>209550</xdr:colOff>
      <xdr:row>75</xdr:row>
      <xdr:rowOff>101600</xdr:rowOff>
    </xdr:to>
    <xdr:sp macro="" textlink="">
      <xdr:nvSpPr>
        <xdr:cNvPr id="455" name="円/楕円 454"/>
        <xdr:cNvSpPr/>
      </xdr:nvSpPr>
      <xdr:spPr>
        <a:xfrm>
          <a:off x="13843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86377</xdr:rowOff>
    </xdr:from>
    <xdr:ext cx="762000" cy="259045"/>
    <xdr:sp macro="" textlink="">
      <xdr:nvSpPr>
        <xdr:cNvPr id="456" name="テキスト ボックス 455"/>
        <xdr:cNvSpPr txBox="1"/>
      </xdr:nvSpPr>
      <xdr:spPr>
        <a:xfrm>
          <a:off x="13512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133350</xdr:rowOff>
    </xdr:from>
    <xdr:to>
      <xdr:col>19</xdr:col>
      <xdr:colOff>6350</xdr:colOff>
      <xdr:row>75</xdr:row>
      <xdr:rowOff>63500</xdr:rowOff>
    </xdr:to>
    <xdr:sp macro="" textlink="">
      <xdr:nvSpPr>
        <xdr:cNvPr id="457" name="円/楕円 456"/>
        <xdr:cNvSpPr/>
      </xdr:nvSpPr>
      <xdr:spPr>
        <a:xfrm>
          <a:off x="12954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48277</xdr:rowOff>
    </xdr:from>
    <xdr:ext cx="762000" cy="259045"/>
    <xdr:sp macro="" textlink="">
      <xdr:nvSpPr>
        <xdr:cNvPr id="458" name="テキスト ボックス 457"/>
        <xdr:cNvSpPr txBox="1"/>
      </xdr:nvSpPr>
      <xdr:spPr>
        <a:xfrm>
          <a:off x="12623800"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香川県三豊市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81509</xdr:rowOff>
    </xdr:from>
    <xdr:to>
      <xdr:col>4</xdr:col>
      <xdr:colOff>1117600</xdr:colOff>
      <xdr:row>20</xdr:row>
      <xdr:rowOff>143802</xdr:rowOff>
    </xdr:to>
    <xdr:cxnSp macro="">
      <xdr:nvCxnSpPr>
        <xdr:cNvPr id="45" name="直線コネクタ 44"/>
        <xdr:cNvCxnSpPr/>
      </xdr:nvCxnSpPr>
      <xdr:spPr bwMode="auto">
        <a:xfrm flipV="1">
          <a:off x="5651500" y="2186534"/>
          <a:ext cx="0" cy="14338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115879</xdr:rowOff>
    </xdr:from>
    <xdr:ext cx="762000" cy="259045"/>
    <xdr:sp macro="" textlink="">
      <xdr:nvSpPr>
        <xdr:cNvPr id="46" name="人口1人当たり決算額の推移最小値テキスト130"/>
        <xdr:cNvSpPr txBox="1"/>
      </xdr:nvSpPr>
      <xdr:spPr>
        <a:xfrm>
          <a:off x="5740400" y="359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58,309</a:t>
          </a:r>
          <a:endParaRPr kumimoji="1" lang="ja-JP" altLang="en-US" sz="1000" b="1">
            <a:latin typeface="ＭＳ Ｐゴシック"/>
          </a:endParaRPr>
        </a:p>
      </xdr:txBody>
    </xdr:sp>
    <xdr:clientData/>
  </xdr:oneCellAnchor>
  <xdr:twoCellAnchor>
    <xdr:from>
      <xdr:col>4</xdr:col>
      <xdr:colOff>1028700</xdr:colOff>
      <xdr:row>20</xdr:row>
      <xdr:rowOff>143802</xdr:rowOff>
    </xdr:from>
    <xdr:to>
      <xdr:col>5</xdr:col>
      <xdr:colOff>73025</xdr:colOff>
      <xdr:row>20</xdr:row>
      <xdr:rowOff>143802</xdr:rowOff>
    </xdr:to>
    <xdr:cxnSp macro="">
      <xdr:nvCxnSpPr>
        <xdr:cNvPr id="47" name="直線コネクタ 46"/>
        <xdr:cNvCxnSpPr/>
      </xdr:nvCxnSpPr>
      <xdr:spPr bwMode="auto">
        <a:xfrm>
          <a:off x="5562600" y="3620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167886</xdr:rowOff>
    </xdr:from>
    <xdr:ext cx="762000" cy="259045"/>
    <xdr:sp macro="" textlink="">
      <xdr:nvSpPr>
        <xdr:cNvPr id="48" name="人口1人当たり決算額の推移最大値テキスト130"/>
        <xdr:cNvSpPr txBox="1"/>
      </xdr:nvSpPr>
      <xdr:spPr>
        <a:xfrm>
          <a:off x="5740400" y="193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95,944</a:t>
          </a:r>
          <a:endParaRPr kumimoji="1" lang="ja-JP" altLang="en-US" sz="1000" b="1">
            <a:latin typeface="ＭＳ Ｐゴシック"/>
          </a:endParaRPr>
        </a:p>
      </xdr:txBody>
    </xdr:sp>
    <xdr:clientData/>
  </xdr:oneCellAnchor>
  <xdr:twoCellAnchor>
    <xdr:from>
      <xdr:col>4</xdr:col>
      <xdr:colOff>1028700</xdr:colOff>
      <xdr:row>12</xdr:row>
      <xdr:rowOff>81509</xdr:rowOff>
    </xdr:from>
    <xdr:to>
      <xdr:col>5</xdr:col>
      <xdr:colOff>73025</xdr:colOff>
      <xdr:row>12</xdr:row>
      <xdr:rowOff>81509</xdr:rowOff>
    </xdr:to>
    <xdr:cxnSp macro="">
      <xdr:nvCxnSpPr>
        <xdr:cNvPr id="49" name="直線コネクタ 48"/>
        <xdr:cNvCxnSpPr/>
      </xdr:nvCxnSpPr>
      <xdr:spPr bwMode="auto">
        <a:xfrm>
          <a:off x="5562600" y="2186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48247</xdr:rowOff>
    </xdr:from>
    <xdr:to>
      <xdr:col>4</xdr:col>
      <xdr:colOff>1117600</xdr:colOff>
      <xdr:row>14</xdr:row>
      <xdr:rowOff>147574</xdr:rowOff>
    </xdr:to>
    <xdr:cxnSp macro="">
      <xdr:nvCxnSpPr>
        <xdr:cNvPr id="50" name="直線コネクタ 49"/>
        <xdr:cNvCxnSpPr/>
      </xdr:nvCxnSpPr>
      <xdr:spPr bwMode="auto">
        <a:xfrm>
          <a:off x="5003800" y="2496172"/>
          <a:ext cx="647700" cy="99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136669</xdr:rowOff>
    </xdr:from>
    <xdr:ext cx="762000" cy="259045"/>
    <xdr:sp macro="" textlink="">
      <xdr:nvSpPr>
        <xdr:cNvPr id="51" name="人口1人当たり決算額の推移平均値テキスト130"/>
        <xdr:cNvSpPr txBox="1"/>
      </xdr:nvSpPr>
      <xdr:spPr>
        <a:xfrm>
          <a:off x="5740400" y="2756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78,930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164592</xdr:rowOff>
    </xdr:from>
    <xdr:to>
      <xdr:col>5</xdr:col>
      <xdr:colOff>34925</xdr:colOff>
      <xdr:row>16</xdr:row>
      <xdr:rowOff>94742</xdr:rowOff>
    </xdr:to>
    <xdr:sp macro="" textlink="">
      <xdr:nvSpPr>
        <xdr:cNvPr id="52" name="フローチャート : 判断 51"/>
        <xdr:cNvSpPr/>
      </xdr:nvSpPr>
      <xdr:spPr bwMode="auto">
        <a:xfrm>
          <a:off x="56007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67716</xdr:rowOff>
    </xdr:from>
    <xdr:to>
      <xdr:col>4</xdr:col>
      <xdr:colOff>469900</xdr:colOff>
      <xdr:row>14</xdr:row>
      <xdr:rowOff>48247</xdr:rowOff>
    </xdr:to>
    <xdr:cxnSp macro="">
      <xdr:nvCxnSpPr>
        <xdr:cNvPr id="53" name="直線コネクタ 52"/>
        <xdr:cNvCxnSpPr/>
      </xdr:nvCxnSpPr>
      <xdr:spPr bwMode="auto">
        <a:xfrm>
          <a:off x="4305300" y="2344191"/>
          <a:ext cx="698500" cy="15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85496</xdr:rowOff>
    </xdr:from>
    <xdr:to>
      <xdr:col>4</xdr:col>
      <xdr:colOff>520700</xdr:colOff>
      <xdr:row>16</xdr:row>
      <xdr:rowOff>15646</xdr:rowOff>
    </xdr:to>
    <xdr:sp macro="" textlink="">
      <xdr:nvSpPr>
        <xdr:cNvPr id="54" name="フローチャート : 判断 53"/>
        <xdr:cNvSpPr/>
      </xdr:nvSpPr>
      <xdr:spPr bwMode="auto">
        <a:xfrm>
          <a:off x="49530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423</xdr:rowOff>
    </xdr:from>
    <xdr:ext cx="736600" cy="259045"/>
    <xdr:sp macro="" textlink="">
      <xdr:nvSpPr>
        <xdr:cNvPr id="55" name="テキスト ボックス 54"/>
        <xdr:cNvSpPr txBox="1"/>
      </xdr:nvSpPr>
      <xdr:spPr>
        <a:xfrm>
          <a:off x="4622800" y="279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67716</xdr:rowOff>
    </xdr:from>
    <xdr:to>
      <xdr:col>3</xdr:col>
      <xdr:colOff>904875</xdr:colOff>
      <xdr:row>13</xdr:row>
      <xdr:rowOff>158090</xdr:rowOff>
    </xdr:to>
    <xdr:cxnSp macro="">
      <xdr:nvCxnSpPr>
        <xdr:cNvPr id="56" name="直線コネクタ 55"/>
        <xdr:cNvCxnSpPr/>
      </xdr:nvCxnSpPr>
      <xdr:spPr bwMode="auto">
        <a:xfrm flipV="1">
          <a:off x="3606800" y="2344191"/>
          <a:ext cx="698500" cy="90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11963</xdr:rowOff>
    </xdr:from>
    <xdr:to>
      <xdr:col>3</xdr:col>
      <xdr:colOff>955675</xdr:colOff>
      <xdr:row>16</xdr:row>
      <xdr:rowOff>113563</xdr:rowOff>
    </xdr:to>
    <xdr:sp macro="" textlink="">
      <xdr:nvSpPr>
        <xdr:cNvPr id="57" name="フローチャート : 判断 56"/>
        <xdr:cNvSpPr/>
      </xdr:nvSpPr>
      <xdr:spPr bwMode="auto">
        <a:xfrm>
          <a:off x="42545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98340</xdr:rowOff>
    </xdr:from>
    <xdr:ext cx="762000" cy="259045"/>
    <xdr:sp macro="" textlink="">
      <xdr:nvSpPr>
        <xdr:cNvPr id="58" name="テキスト ボックス 57"/>
        <xdr:cNvSpPr txBox="1"/>
      </xdr:nvSpPr>
      <xdr:spPr>
        <a:xfrm>
          <a:off x="3924300" y="28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14872</xdr:rowOff>
    </xdr:from>
    <xdr:to>
      <xdr:col>3</xdr:col>
      <xdr:colOff>206375</xdr:colOff>
      <xdr:row>13</xdr:row>
      <xdr:rowOff>158090</xdr:rowOff>
    </xdr:to>
    <xdr:cxnSp macro="">
      <xdr:nvCxnSpPr>
        <xdr:cNvPr id="59" name="直線コネクタ 58"/>
        <xdr:cNvCxnSpPr/>
      </xdr:nvCxnSpPr>
      <xdr:spPr bwMode="auto">
        <a:xfrm>
          <a:off x="2908300" y="2291347"/>
          <a:ext cx="698500" cy="143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68008</xdr:rowOff>
    </xdr:from>
    <xdr:to>
      <xdr:col>3</xdr:col>
      <xdr:colOff>257175</xdr:colOff>
      <xdr:row>16</xdr:row>
      <xdr:rowOff>169608</xdr:rowOff>
    </xdr:to>
    <xdr:sp macro="" textlink="">
      <xdr:nvSpPr>
        <xdr:cNvPr id="60" name="フローチャート : 判断 59"/>
        <xdr:cNvSpPr/>
      </xdr:nvSpPr>
      <xdr:spPr bwMode="auto">
        <a:xfrm>
          <a:off x="35560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154385</xdr:rowOff>
    </xdr:from>
    <xdr:ext cx="762000" cy="259045"/>
    <xdr:sp macro="" textlink="">
      <xdr:nvSpPr>
        <xdr:cNvPr id="61" name="テキスト ボックス 60"/>
        <xdr:cNvSpPr txBox="1"/>
      </xdr:nvSpPr>
      <xdr:spPr>
        <a:xfrm>
          <a:off x="3225800" y="294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153314</xdr:rowOff>
    </xdr:from>
    <xdr:to>
      <xdr:col>2</xdr:col>
      <xdr:colOff>692150</xdr:colOff>
      <xdr:row>16</xdr:row>
      <xdr:rowOff>83464</xdr:rowOff>
    </xdr:to>
    <xdr:sp macro="" textlink="">
      <xdr:nvSpPr>
        <xdr:cNvPr id="62" name="フローチャート : 判断 61"/>
        <xdr:cNvSpPr/>
      </xdr:nvSpPr>
      <xdr:spPr bwMode="auto">
        <a:xfrm>
          <a:off x="2857500" y="2772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68241</xdr:rowOff>
    </xdr:from>
    <xdr:ext cx="762000" cy="259045"/>
    <xdr:sp macro="" textlink="">
      <xdr:nvSpPr>
        <xdr:cNvPr id="63" name="テキスト ボックス 62"/>
        <xdr:cNvSpPr txBox="1"/>
      </xdr:nvSpPr>
      <xdr:spPr>
        <a:xfrm>
          <a:off x="2527300" y="285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96774</xdr:rowOff>
    </xdr:from>
    <xdr:to>
      <xdr:col>5</xdr:col>
      <xdr:colOff>34925</xdr:colOff>
      <xdr:row>15</xdr:row>
      <xdr:rowOff>26924</xdr:rowOff>
    </xdr:to>
    <xdr:sp macro="" textlink="">
      <xdr:nvSpPr>
        <xdr:cNvPr id="69" name="円/楕円 68"/>
        <xdr:cNvSpPr/>
      </xdr:nvSpPr>
      <xdr:spPr bwMode="auto">
        <a:xfrm>
          <a:off x="5600700" y="254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113301</xdr:rowOff>
    </xdr:from>
    <xdr:ext cx="762000" cy="259045"/>
    <xdr:sp macro="" textlink="">
      <xdr:nvSpPr>
        <xdr:cNvPr id="70" name="人口1人当たり決算額の推移該当値テキスト130"/>
        <xdr:cNvSpPr txBox="1"/>
      </xdr:nvSpPr>
      <xdr:spPr>
        <a:xfrm>
          <a:off x="5740400" y="238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85,210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168897</xdr:rowOff>
    </xdr:from>
    <xdr:to>
      <xdr:col>4</xdr:col>
      <xdr:colOff>520700</xdr:colOff>
      <xdr:row>14</xdr:row>
      <xdr:rowOff>99047</xdr:rowOff>
    </xdr:to>
    <xdr:sp macro="" textlink="">
      <xdr:nvSpPr>
        <xdr:cNvPr id="71" name="円/楕円 70"/>
        <xdr:cNvSpPr/>
      </xdr:nvSpPr>
      <xdr:spPr bwMode="auto">
        <a:xfrm>
          <a:off x="4953000" y="2445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109224</xdr:rowOff>
    </xdr:from>
    <xdr:ext cx="736600" cy="259045"/>
    <xdr:sp macro="" textlink="">
      <xdr:nvSpPr>
        <xdr:cNvPr id="72" name="テキスト ボックス 71"/>
        <xdr:cNvSpPr txBox="1"/>
      </xdr:nvSpPr>
      <xdr:spPr>
        <a:xfrm>
          <a:off x="4622800" y="221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87,817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16916</xdr:rowOff>
    </xdr:from>
    <xdr:to>
      <xdr:col>3</xdr:col>
      <xdr:colOff>955675</xdr:colOff>
      <xdr:row>13</xdr:row>
      <xdr:rowOff>118516</xdr:rowOff>
    </xdr:to>
    <xdr:sp macro="" textlink="">
      <xdr:nvSpPr>
        <xdr:cNvPr id="73" name="円/楕円 72"/>
        <xdr:cNvSpPr/>
      </xdr:nvSpPr>
      <xdr:spPr bwMode="auto">
        <a:xfrm>
          <a:off x="4254500" y="229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128693</xdr:rowOff>
    </xdr:from>
    <xdr:ext cx="762000" cy="259045"/>
    <xdr:sp macro="" textlink="">
      <xdr:nvSpPr>
        <xdr:cNvPr id="74" name="テキスト ボックス 73"/>
        <xdr:cNvSpPr txBox="1"/>
      </xdr:nvSpPr>
      <xdr:spPr>
        <a:xfrm>
          <a:off x="3924300" y="206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91,806</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107290</xdr:rowOff>
    </xdr:from>
    <xdr:to>
      <xdr:col>3</xdr:col>
      <xdr:colOff>257175</xdr:colOff>
      <xdr:row>14</xdr:row>
      <xdr:rowOff>37440</xdr:rowOff>
    </xdr:to>
    <xdr:sp macro="" textlink="">
      <xdr:nvSpPr>
        <xdr:cNvPr id="75" name="円/楕円 74"/>
        <xdr:cNvSpPr/>
      </xdr:nvSpPr>
      <xdr:spPr bwMode="auto">
        <a:xfrm>
          <a:off x="3556000" y="238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47617</xdr:rowOff>
    </xdr:from>
    <xdr:ext cx="762000" cy="259045"/>
    <xdr:sp macro="" textlink="">
      <xdr:nvSpPr>
        <xdr:cNvPr id="76" name="テキスト ボックス 75"/>
        <xdr:cNvSpPr txBox="1"/>
      </xdr:nvSpPr>
      <xdr:spPr>
        <a:xfrm>
          <a:off x="3225800" y="215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89,434</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135522</xdr:rowOff>
    </xdr:from>
    <xdr:to>
      <xdr:col>2</xdr:col>
      <xdr:colOff>692150</xdr:colOff>
      <xdr:row>13</xdr:row>
      <xdr:rowOff>65672</xdr:rowOff>
    </xdr:to>
    <xdr:sp macro="" textlink="">
      <xdr:nvSpPr>
        <xdr:cNvPr id="77" name="円/楕円 76"/>
        <xdr:cNvSpPr/>
      </xdr:nvSpPr>
      <xdr:spPr bwMode="auto">
        <a:xfrm>
          <a:off x="2857500" y="2240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75849</xdr:rowOff>
    </xdr:from>
    <xdr:ext cx="762000" cy="259045"/>
    <xdr:sp macro="" textlink="">
      <xdr:nvSpPr>
        <xdr:cNvPr id="78" name="テキスト ボックス 77"/>
        <xdr:cNvSpPr txBox="1"/>
      </xdr:nvSpPr>
      <xdr:spPr>
        <a:xfrm>
          <a:off x="2527300" y="200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306680</xdr:rowOff>
    </xdr:from>
    <xdr:to>
      <xdr:col>4</xdr:col>
      <xdr:colOff>1117600</xdr:colOff>
      <xdr:row>38</xdr:row>
      <xdr:rowOff>101168</xdr:rowOff>
    </xdr:to>
    <xdr:cxnSp macro="">
      <xdr:nvCxnSpPr>
        <xdr:cNvPr id="108" name="直線コネクタ 107"/>
        <xdr:cNvCxnSpPr/>
      </xdr:nvCxnSpPr>
      <xdr:spPr bwMode="auto">
        <a:xfrm flipV="1">
          <a:off x="5651500" y="6231230"/>
          <a:ext cx="0" cy="13375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111345</xdr:rowOff>
    </xdr:from>
    <xdr:ext cx="762000" cy="259045"/>
    <xdr:sp macro="" textlink="">
      <xdr:nvSpPr>
        <xdr:cNvPr id="109" name="人口1人当たり決算額の推移最小値テキスト445"/>
        <xdr:cNvSpPr txBox="1"/>
      </xdr:nvSpPr>
      <xdr:spPr>
        <a:xfrm>
          <a:off x="5740400" y="757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9,839</a:t>
          </a:r>
          <a:endParaRPr kumimoji="1" lang="ja-JP" altLang="en-US" sz="1000" b="1">
            <a:latin typeface="ＭＳ Ｐゴシック"/>
          </a:endParaRPr>
        </a:p>
      </xdr:txBody>
    </xdr:sp>
    <xdr:clientData/>
  </xdr:oneCellAnchor>
  <xdr:twoCellAnchor>
    <xdr:from>
      <xdr:col>4</xdr:col>
      <xdr:colOff>1028700</xdr:colOff>
      <xdr:row>38</xdr:row>
      <xdr:rowOff>101168</xdr:rowOff>
    </xdr:from>
    <xdr:to>
      <xdr:col>5</xdr:col>
      <xdr:colOff>73025</xdr:colOff>
      <xdr:row>38</xdr:row>
      <xdr:rowOff>101168</xdr:rowOff>
    </xdr:to>
    <xdr:cxnSp macro="">
      <xdr:nvCxnSpPr>
        <xdr:cNvPr id="110" name="直線コネクタ 109"/>
        <xdr:cNvCxnSpPr/>
      </xdr:nvCxnSpPr>
      <xdr:spPr bwMode="auto">
        <a:xfrm>
          <a:off x="5562600" y="75687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50157</xdr:rowOff>
    </xdr:from>
    <xdr:ext cx="762000" cy="259045"/>
    <xdr:sp macro="" textlink="">
      <xdr:nvSpPr>
        <xdr:cNvPr id="111" name="人口1人当たり決算額の推移最大値テキスト445"/>
        <xdr:cNvSpPr txBox="1"/>
      </xdr:nvSpPr>
      <xdr:spPr>
        <a:xfrm>
          <a:off x="5740400" y="59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27,392</a:t>
          </a:r>
          <a:endParaRPr kumimoji="1" lang="ja-JP" altLang="en-US" sz="1000" b="1">
            <a:latin typeface="ＭＳ Ｐゴシック"/>
          </a:endParaRPr>
        </a:p>
      </xdr:txBody>
    </xdr:sp>
    <xdr:clientData/>
  </xdr:oneCellAnchor>
  <xdr:twoCellAnchor>
    <xdr:from>
      <xdr:col>4</xdr:col>
      <xdr:colOff>1028700</xdr:colOff>
      <xdr:row>33</xdr:row>
      <xdr:rowOff>306680</xdr:rowOff>
    </xdr:from>
    <xdr:to>
      <xdr:col>5</xdr:col>
      <xdr:colOff>73025</xdr:colOff>
      <xdr:row>33</xdr:row>
      <xdr:rowOff>306680</xdr:rowOff>
    </xdr:to>
    <xdr:cxnSp macro="">
      <xdr:nvCxnSpPr>
        <xdr:cNvPr id="112" name="直線コネクタ 111"/>
        <xdr:cNvCxnSpPr/>
      </xdr:nvCxnSpPr>
      <xdr:spPr bwMode="auto">
        <a:xfrm>
          <a:off x="5562600" y="62312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313157</xdr:rowOff>
    </xdr:from>
    <xdr:to>
      <xdr:col>4</xdr:col>
      <xdr:colOff>1117600</xdr:colOff>
      <xdr:row>38</xdr:row>
      <xdr:rowOff>101168</xdr:rowOff>
    </xdr:to>
    <xdr:cxnSp macro="">
      <xdr:nvCxnSpPr>
        <xdr:cNvPr id="113" name="直線コネクタ 112"/>
        <xdr:cNvCxnSpPr/>
      </xdr:nvCxnSpPr>
      <xdr:spPr bwMode="auto">
        <a:xfrm>
          <a:off x="5003800" y="7437857"/>
          <a:ext cx="647700" cy="130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226382</xdr:rowOff>
    </xdr:from>
    <xdr:ext cx="762000" cy="259045"/>
    <xdr:sp macro="" textlink="">
      <xdr:nvSpPr>
        <xdr:cNvPr id="114" name="人口1人当たり決算額の推移平均値テキスト445"/>
        <xdr:cNvSpPr txBox="1"/>
      </xdr:nvSpPr>
      <xdr:spPr>
        <a:xfrm>
          <a:off x="5740400" y="6836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38405</xdr:rowOff>
    </xdr:from>
    <xdr:to>
      <xdr:col>5</xdr:col>
      <xdr:colOff>34925</xdr:colOff>
      <xdr:row>36</xdr:row>
      <xdr:rowOff>140005</xdr:rowOff>
    </xdr:to>
    <xdr:sp macro="" textlink="">
      <xdr:nvSpPr>
        <xdr:cNvPr id="115" name="フローチャート : 判断 114"/>
        <xdr:cNvSpPr/>
      </xdr:nvSpPr>
      <xdr:spPr bwMode="auto">
        <a:xfrm>
          <a:off x="5600700" y="699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208153</xdr:rowOff>
    </xdr:from>
    <xdr:to>
      <xdr:col>4</xdr:col>
      <xdr:colOff>469900</xdr:colOff>
      <xdr:row>37</xdr:row>
      <xdr:rowOff>313157</xdr:rowOff>
    </xdr:to>
    <xdr:cxnSp macro="">
      <xdr:nvCxnSpPr>
        <xdr:cNvPr id="116" name="直線コネクタ 115"/>
        <xdr:cNvCxnSpPr/>
      </xdr:nvCxnSpPr>
      <xdr:spPr bwMode="auto">
        <a:xfrm>
          <a:off x="4305300" y="7332853"/>
          <a:ext cx="698500" cy="105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278664</xdr:rowOff>
    </xdr:from>
    <xdr:to>
      <xdr:col>4</xdr:col>
      <xdr:colOff>520700</xdr:colOff>
      <xdr:row>36</xdr:row>
      <xdr:rowOff>37364</xdr:rowOff>
    </xdr:to>
    <xdr:sp macro="" textlink="">
      <xdr:nvSpPr>
        <xdr:cNvPr id="117" name="フローチャート : 判断 116"/>
        <xdr:cNvSpPr/>
      </xdr:nvSpPr>
      <xdr:spPr bwMode="auto">
        <a:xfrm>
          <a:off x="49530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47541</xdr:rowOff>
    </xdr:from>
    <xdr:ext cx="736600" cy="259045"/>
    <xdr:sp macro="" textlink="">
      <xdr:nvSpPr>
        <xdr:cNvPr id="118" name="テキスト ボックス 117"/>
        <xdr:cNvSpPr txBox="1"/>
      </xdr:nvSpPr>
      <xdr:spPr>
        <a:xfrm>
          <a:off x="4622800" y="665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107569</xdr:rowOff>
    </xdr:from>
    <xdr:to>
      <xdr:col>3</xdr:col>
      <xdr:colOff>904875</xdr:colOff>
      <xdr:row>37</xdr:row>
      <xdr:rowOff>208153</xdr:rowOff>
    </xdr:to>
    <xdr:cxnSp macro="">
      <xdr:nvCxnSpPr>
        <xdr:cNvPr id="119" name="直線コネクタ 118"/>
        <xdr:cNvCxnSpPr/>
      </xdr:nvCxnSpPr>
      <xdr:spPr bwMode="auto">
        <a:xfrm>
          <a:off x="3606800" y="7060819"/>
          <a:ext cx="698500" cy="272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38405</xdr:rowOff>
    </xdr:from>
    <xdr:to>
      <xdr:col>3</xdr:col>
      <xdr:colOff>955675</xdr:colOff>
      <xdr:row>36</xdr:row>
      <xdr:rowOff>140005</xdr:rowOff>
    </xdr:to>
    <xdr:sp macro="" textlink="">
      <xdr:nvSpPr>
        <xdr:cNvPr id="120" name="フローチャート : 判断 119"/>
        <xdr:cNvSpPr/>
      </xdr:nvSpPr>
      <xdr:spPr bwMode="auto">
        <a:xfrm>
          <a:off x="4254500" y="699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150182</xdr:rowOff>
    </xdr:from>
    <xdr:ext cx="762000" cy="259045"/>
    <xdr:sp macro="" textlink="">
      <xdr:nvSpPr>
        <xdr:cNvPr id="121" name="テキスト ボックス 120"/>
        <xdr:cNvSpPr txBox="1"/>
      </xdr:nvSpPr>
      <xdr:spPr>
        <a:xfrm>
          <a:off x="3924300" y="67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247244</xdr:rowOff>
    </xdr:from>
    <xdr:to>
      <xdr:col>3</xdr:col>
      <xdr:colOff>206375</xdr:colOff>
      <xdr:row>36</xdr:row>
      <xdr:rowOff>107569</xdr:rowOff>
    </xdr:to>
    <xdr:cxnSp macro="">
      <xdr:nvCxnSpPr>
        <xdr:cNvPr id="122" name="直線コネクタ 121"/>
        <xdr:cNvCxnSpPr/>
      </xdr:nvCxnSpPr>
      <xdr:spPr bwMode="auto">
        <a:xfrm>
          <a:off x="2908300" y="6857594"/>
          <a:ext cx="698500" cy="203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173355</xdr:rowOff>
    </xdr:from>
    <xdr:to>
      <xdr:col>3</xdr:col>
      <xdr:colOff>257175</xdr:colOff>
      <xdr:row>35</xdr:row>
      <xdr:rowOff>274955</xdr:rowOff>
    </xdr:to>
    <xdr:sp macro="" textlink="">
      <xdr:nvSpPr>
        <xdr:cNvPr id="123" name="フローチャート : 判断 122"/>
        <xdr:cNvSpPr/>
      </xdr:nvSpPr>
      <xdr:spPr bwMode="auto">
        <a:xfrm>
          <a:off x="3556000" y="678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285132</xdr:rowOff>
    </xdr:from>
    <xdr:ext cx="762000" cy="259045"/>
    <xdr:sp macro="" textlink="">
      <xdr:nvSpPr>
        <xdr:cNvPr id="124" name="テキスト ボックス 123"/>
        <xdr:cNvSpPr txBox="1"/>
      </xdr:nvSpPr>
      <xdr:spPr>
        <a:xfrm>
          <a:off x="3225800" y="655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64313</xdr:rowOff>
    </xdr:from>
    <xdr:to>
      <xdr:col>2</xdr:col>
      <xdr:colOff>692150</xdr:colOff>
      <xdr:row>35</xdr:row>
      <xdr:rowOff>165913</xdr:rowOff>
    </xdr:to>
    <xdr:sp macro="" textlink="">
      <xdr:nvSpPr>
        <xdr:cNvPr id="125" name="フローチャート : 判断 124"/>
        <xdr:cNvSpPr/>
      </xdr:nvSpPr>
      <xdr:spPr bwMode="auto">
        <a:xfrm>
          <a:off x="2857500" y="6674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176090</xdr:rowOff>
    </xdr:from>
    <xdr:ext cx="762000" cy="259045"/>
    <xdr:sp macro="" textlink="">
      <xdr:nvSpPr>
        <xdr:cNvPr id="126" name="テキスト ボックス 125"/>
        <xdr:cNvSpPr txBox="1"/>
      </xdr:nvSpPr>
      <xdr:spPr>
        <a:xfrm>
          <a:off x="2527300" y="644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38</xdr:row>
      <xdr:rowOff>50368</xdr:rowOff>
    </xdr:from>
    <xdr:to>
      <xdr:col>5</xdr:col>
      <xdr:colOff>34925</xdr:colOff>
      <xdr:row>38</xdr:row>
      <xdr:rowOff>151968</xdr:rowOff>
    </xdr:to>
    <xdr:sp macro="" textlink="">
      <xdr:nvSpPr>
        <xdr:cNvPr id="132" name="円/楕円 131"/>
        <xdr:cNvSpPr/>
      </xdr:nvSpPr>
      <xdr:spPr bwMode="auto">
        <a:xfrm>
          <a:off x="5600700" y="751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301845</xdr:rowOff>
    </xdr:from>
    <xdr:ext cx="762000" cy="259045"/>
    <xdr:sp macro="" textlink="">
      <xdr:nvSpPr>
        <xdr:cNvPr id="133" name="人口1人当たり決算額の推移該当値テキスト445"/>
        <xdr:cNvSpPr txBox="1"/>
      </xdr:nvSpPr>
      <xdr:spPr>
        <a:xfrm>
          <a:off x="5740400" y="742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262357</xdr:rowOff>
    </xdr:from>
    <xdr:to>
      <xdr:col>4</xdr:col>
      <xdr:colOff>520700</xdr:colOff>
      <xdr:row>38</xdr:row>
      <xdr:rowOff>21057</xdr:rowOff>
    </xdr:to>
    <xdr:sp macro="" textlink="">
      <xdr:nvSpPr>
        <xdr:cNvPr id="134" name="円/楕円 133"/>
        <xdr:cNvSpPr/>
      </xdr:nvSpPr>
      <xdr:spPr bwMode="auto">
        <a:xfrm>
          <a:off x="4953000" y="7387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5834</xdr:rowOff>
    </xdr:from>
    <xdr:ext cx="736600" cy="259045"/>
    <xdr:sp macro="" textlink="">
      <xdr:nvSpPr>
        <xdr:cNvPr id="135" name="テキスト ボックス 134"/>
        <xdr:cNvSpPr txBox="1"/>
      </xdr:nvSpPr>
      <xdr:spPr>
        <a:xfrm>
          <a:off x="4622800" y="747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157353</xdr:rowOff>
    </xdr:from>
    <xdr:to>
      <xdr:col>3</xdr:col>
      <xdr:colOff>955675</xdr:colOff>
      <xdr:row>37</xdr:row>
      <xdr:rowOff>258953</xdr:rowOff>
    </xdr:to>
    <xdr:sp macro="" textlink="">
      <xdr:nvSpPr>
        <xdr:cNvPr id="136" name="円/楕円 135"/>
        <xdr:cNvSpPr/>
      </xdr:nvSpPr>
      <xdr:spPr bwMode="auto">
        <a:xfrm>
          <a:off x="4254500" y="728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243730</xdr:rowOff>
    </xdr:from>
    <xdr:ext cx="762000" cy="259045"/>
    <xdr:sp macro="" textlink="">
      <xdr:nvSpPr>
        <xdr:cNvPr id="137" name="テキスト ボックス 136"/>
        <xdr:cNvSpPr txBox="1"/>
      </xdr:nvSpPr>
      <xdr:spPr>
        <a:xfrm>
          <a:off x="3924300" y="73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12,935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56769</xdr:rowOff>
    </xdr:from>
    <xdr:to>
      <xdr:col>3</xdr:col>
      <xdr:colOff>257175</xdr:colOff>
      <xdr:row>36</xdr:row>
      <xdr:rowOff>158369</xdr:rowOff>
    </xdr:to>
    <xdr:sp macro="" textlink="">
      <xdr:nvSpPr>
        <xdr:cNvPr id="138" name="円/楕円 137"/>
        <xdr:cNvSpPr/>
      </xdr:nvSpPr>
      <xdr:spPr bwMode="auto">
        <a:xfrm>
          <a:off x="3556000" y="7010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143146</xdr:rowOff>
    </xdr:from>
    <xdr:ext cx="762000" cy="259045"/>
    <xdr:sp macro="" textlink="">
      <xdr:nvSpPr>
        <xdr:cNvPr id="139" name="テキスト ボックス 138"/>
        <xdr:cNvSpPr txBox="1"/>
      </xdr:nvSpPr>
      <xdr:spPr>
        <a:xfrm>
          <a:off x="3225800" y="709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196444</xdr:rowOff>
    </xdr:from>
    <xdr:to>
      <xdr:col>2</xdr:col>
      <xdr:colOff>692150</xdr:colOff>
      <xdr:row>35</xdr:row>
      <xdr:rowOff>298044</xdr:rowOff>
    </xdr:to>
    <xdr:sp macro="" textlink="">
      <xdr:nvSpPr>
        <xdr:cNvPr id="140" name="円/楕円 139"/>
        <xdr:cNvSpPr/>
      </xdr:nvSpPr>
      <xdr:spPr bwMode="auto">
        <a:xfrm>
          <a:off x="2857500" y="6806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282821</xdr:rowOff>
    </xdr:from>
    <xdr:ext cx="762000" cy="259045"/>
    <xdr:sp macro="" textlink="">
      <xdr:nvSpPr>
        <xdr:cNvPr id="141" name="テキスト ボックス 140"/>
        <xdr:cNvSpPr txBox="1"/>
      </xdr:nvSpPr>
      <xdr:spPr>
        <a:xfrm>
          <a:off x="2527300" y="68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香川県三豊市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67,482
66,805
222.71
32,024,157
30,587,141
1,103,034
20,057,655
33,450,962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27163</xdr:rowOff>
    </xdr:from>
    <xdr:to>
      <xdr:col>6</xdr:col>
      <xdr:colOff>510540</xdr:colOff>
      <xdr:row>39</xdr:row>
      <xdr:rowOff>171377</xdr:rowOff>
    </xdr:to>
    <xdr:cxnSp macro="">
      <xdr:nvCxnSpPr>
        <xdr:cNvPr id="58" name="直線コネクタ 57"/>
        <xdr:cNvCxnSpPr/>
      </xdr:nvCxnSpPr>
      <xdr:spPr>
        <a:xfrm flipV="1">
          <a:off x="4633595" y="5342113"/>
          <a:ext cx="1270" cy="151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3754</xdr:rowOff>
    </xdr:from>
    <xdr:ext cx="534377" cy="259045"/>
    <xdr:sp macro="" textlink="">
      <xdr:nvSpPr>
        <xdr:cNvPr id="59" name="人件費最小値テキスト"/>
        <xdr:cNvSpPr txBox="1"/>
      </xdr:nvSpPr>
      <xdr:spPr>
        <a:xfrm>
          <a:off x="4686300" y="686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39</xdr:row>
      <xdr:rowOff>171377</xdr:rowOff>
    </xdr:from>
    <xdr:to>
      <xdr:col>6</xdr:col>
      <xdr:colOff>600075</xdr:colOff>
      <xdr:row>39</xdr:row>
      <xdr:rowOff>171377</xdr:rowOff>
    </xdr:to>
    <xdr:cxnSp macro="">
      <xdr:nvCxnSpPr>
        <xdr:cNvPr id="60" name="直線コネクタ 59"/>
        <xdr:cNvCxnSpPr/>
      </xdr:nvCxnSpPr>
      <xdr:spPr>
        <a:xfrm>
          <a:off x="4546600" y="685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145290</xdr:rowOff>
    </xdr:from>
    <xdr:ext cx="534377" cy="259045"/>
    <xdr:sp macro="" textlink="">
      <xdr:nvSpPr>
        <xdr:cNvPr id="61" name="人件費最大値テキスト"/>
        <xdr:cNvSpPr txBox="1"/>
      </xdr:nvSpPr>
      <xdr:spPr>
        <a:xfrm>
          <a:off x="4686300" y="511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94,196</a:t>
          </a:r>
          <a:endParaRPr kumimoji="1" lang="ja-JP" altLang="en-US" sz="1000" b="1">
            <a:latin typeface="ＭＳ Ｐゴシック"/>
          </a:endParaRPr>
        </a:p>
      </xdr:txBody>
    </xdr:sp>
    <xdr:clientData/>
  </xdr:oneCellAnchor>
  <xdr:twoCellAnchor>
    <xdr:from>
      <xdr:col>6</xdr:col>
      <xdr:colOff>422275</xdr:colOff>
      <xdr:row>31</xdr:row>
      <xdr:rowOff>27163</xdr:rowOff>
    </xdr:from>
    <xdr:to>
      <xdr:col>6</xdr:col>
      <xdr:colOff>600075</xdr:colOff>
      <xdr:row>31</xdr:row>
      <xdr:rowOff>27163</xdr:rowOff>
    </xdr:to>
    <xdr:cxnSp macro="">
      <xdr:nvCxnSpPr>
        <xdr:cNvPr id="62" name="直線コネクタ 61"/>
        <xdr:cNvCxnSpPr/>
      </xdr:nvCxnSpPr>
      <xdr:spPr>
        <a:xfrm>
          <a:off x="4546600" y="534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85358</xdr:rowOff>
    </xdr:from>
    <xdr:to>
      <xdr:col>6</xdr:col>
      <xdr:colOff>511175</xdr:colOff>
      <xdr:row>35</xdr:row>
      <xdr:rowOff>110766</xdr:rowOff>
    </xdr:to>
    <xdr:cxnSp macro="">
      <xdr:nvCxnSpPr>
        <xdr:cNvPr id="63" name="直線コネクタ 62"/>
        <xdr:cNvCxnSpPr/>
      </xdr:nvCxnSpPr>
      <xdr:spPr>
        <a:xfrm>
          <a:off x="3797300" y="6086108"/>
          <a:ext cx="838200" cy="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55538</xdr:rowOff>
    </xdr:from>
    <xdr:ext cx="534377" cy="259045"/>
    <xdr:sp macro="" textlink="">
      <xdr:nvSpPr>
        <xdr:cNvPr id="64" name="人件費平均値テキスト"/>
        <xdr:cNvSpPr txBox="1"/>
      </xdr:nvSpPr>
      <xdr:spPr>
        <a:xfrm>
          <a:off x="4686300" y="6227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64,861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77111</xdr:rowOff>
    </xdr:from>
    <xdr:to>
      <xdr:col>6</xdr:col>
      <xdr:colOff>561975</xdr:colOff>
      <xdr:row>37</xdr:row>
      <xdr:rowOff>7261</xdr:rowOff>
    </xdr:to>
    <xdr:sp macro="" textlink="">
      <xdr:nvSpPr>
        <xdr:cNvPr id="65" name="フローチャート : 判断 64"/>
        <xdr:cNvSpPr/>
      </xdr:nvSpPr>
      <xdr:spPr>
        <a:xfrm>
          <a:off x="45847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36699</xdr:rowOff>
    </xdr:from>
    <xdr:to>
      <xdr:col>5</xdr:col>
      <xdr:colOff>358775</xdr:colOff>
      <xdr:row>35</xdr:row>
      <xdr:rowOff>85358</xdr:rowOff>
    </xdr:to>
    <xdr:cxnSp macro="">
      <xdr:nvCxnSpPr>
        <xdr:cNvPr id="66" name="直線コネクタ 65"/>
        <xdr:cNvCxnSpPr/>
      </xdr:nvCxnSpPr>
      <xdr:spPr>
        <a:xfrm>
          <a:off x="2908300" y="6037449"/>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116528</xdr:rowOff>
    </xdr:from>
    <xdr:to>
      <xdr:col>5</xdr:col>
      <xdr:colOff>409575</xdr:colOff>
      <xdr:row>36</xdr:row>
      <xdr:rowOff>46678</xdr:rowOff>
    </xdr:to>
    <xdr:sp macro="" textlink="">
      <xdr:nvSpPr>
        <xdr:cNvPr id="67" name="フローチャート : 判断 66"/>
        <xdr:cNvSpPr/>
      </xdr:nvSpPr>
      <xdr:spPr>
        <a:xfrm>
          <a:off x="3746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37805</xdr:rowOff>
    </xdr:from>
    <xdr:ext cx="534377" cy="259045"/>
    <xdr:sp macro="" textlink="">
      <xdr:nvSpPr>
        <xdr:cNvPr id="68" name="テキスト ボックス 67"/>
        <xdr:cNvSpPr txBox="1"/>
      </xdr:nvSpPr>
      <xdr:spPr>
        <a:xfrm>
          <a:off x="3530111" y="62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22624</xdr:rowOff>
    </xdr:from>
    <xdr:to>
      <xdr:col>4</xdr:col>
      <xdr:colOff>155575</xdr:colOff>
      <xdr:row>35</xdr:row>
      <xdr:rowOff>36699</xdr:rowOff>
    </xdr:to>
    <xdr:cxnSp macro="">
      <xdr:nvCxnSpPr>
        <xdr:cNvPr id="69" name="直線コネクタ 68"/>
        <xdr:cNvCxnSpPr/>
      </xdr:nvCxnSpPr>
      <xdr:spPr>
        <a:xfrm>
          <a:off x="2019300" y="6023374"/>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34428</xdr:rowOff>
    </xdr:from>
    <xdr:to>
      <xdr:col>4</xdr:col>
      <xdr:colOff>206375</xdr:colOff>
      <xdr:row>36</xdr:row>
      <xdr:rowOff>136028</xdr:rowOff>
    </xdr:to>
    <xdr:sp macro="" textlink="">
      <xdr:nvSpPr>
        <xdr:cNvPr id="70" name="フローチャート : 判断 69"/>
        <xdr:cNvSpPr/>
      </xdr:nvSpPr>
      <xdr:spPr>
        <a:xfrm>
          <a:off x="2857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127155</xdr:rowOff>
    </xdr:from>
    <xdr:ext cx="534377" cy="259045"/>
    <xdr:sp macro="" textlink="">
      <xdr:nvSpPr>
        <xdr:cNvPr id="71" name="テキスト ボックス 70"/>
        <xdr:cNvSpPr txBox="1"/>
      </xdr:nvSpPr>
      <xdr:spPr>
        <a:xfrm>
          <a:off x="2641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111582</xdr:rowOff>
    </xdr:from>
    <xdr:to>
      <xdr:col>2</xdr:col>
      <xdr:colOff>638175</xdr:colOff>
      <xdr:row>35</xdr:row>
      <xdr:rowOff>22624</xdr:rowOff>
    </xdr:to>
    <xdr:cxnSp macro="">
      <xdr:nvCxnSpPr>
        <xdr:cNvPr id="72" name="直線コネクタ 71"/>
        <xdr:cNvCxnSpPr/>
      </xdr:nvCxnSpPr>
      <xdr:spPr>
        <a:xfrm>
          <a:off x="1130300" y="5940882"/>
          <a:ext cx="889000" cy="8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56961</xdr:rowOff>
    </xdr:from>
    <xdr:to>
      <xdr:col>3</xdr:col>
      <xdr:colOff>3175</xdr:colOff>
      <xdr:row>36</xdr:row>
      <xdr:rowOff>158561</xdr:rowOff>
    </xdr:to>
    <xdr:sp macro="" textlink="">
      <xdr:nvSpPr>
        <xdr:cNvPr id="73" name="フローチャート : 判断 72"/>
        <xdr:cNvSpPr/>
      </xdr:nvSpPr>
      <xdr:spPr>
        <a:xfrm>
          <a:off x="1968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149688</xdr:rowOff>
    </xdr:from>
    <xdr:ext cx="534377" cy="259045"/>
    <xdr:sp macro="" textlink="">
      <xdr:nvSpPr>
        <xdr:cNvPr id="74" name="テキスト ボックス 73"/>
        <xdr:cNvSpPr txBox="1"/>
      </xdr:nvSpPr>
      <xdr:spPr>
        <a:xfrm>
          <a:off x="1752111" y="63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153822</xdr:rowOff>
    </xdr:from>
    <xdr:to>
      <xdr:col>1</xdr:col>
      <xdr:colOff>485775</xdr:colOff>
      <xdr:row>36</xdr:row>
      <xdr:rowOff>83972</xdr:rowOff>
    </xdr:to>
    <xdr:sp macro="" textlink="">
      <xdr:nvSpPr>
        <xdr:cNvPr id="75" name="フローチャート : 判断 74"/>
        <xdr:cNvSpPr/>
      </xdr:nvSpPr>
      <xdr:spPr>
        <a:xfrm>
          <a:off x="1079500" y="615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75099</xdr:rowOff>
    </xdr:from>
    <xdr:ext cx="534377" cy="259045"/>
    <xdr:sp macro="" textlink="">
      <xdr:nvSpPr>
        <xdr:cNvPr id="76" name="テキスト ボックス 75"/>
        <xdr:cNvSpPr txBox="1"/>
      </xdr:nvSpPr>
      <xdr:spPr>
        <a:xfrm>
          <a:off x="863111" y="62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59966</xdr:rowOff>
    </xdr:from>
    <xdr:to>
      <xdr:col>6</xdr:col>
      <xdr:colOff>561975</xdr:colOff>
      <xdr:row>35</xdr:row>
      <xdr:rowOff>161566</xdr:rowOff>
    </xdr:to>
    <xdr:sp macro="" textlink="">
      <xdr:nvSpPr>
        <xdr:cNvPr id="82" name="円/楕円 81"/>
        <xdr:cNvSpPr/>
      </xdr:nvSpPr>
      <xdr:spPr>
        <a:xfrm>
          <a:off x="4584700" y="606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82843</xdr:rowOff>
    </xdr:from>
    <xdr:ext cx="534377" cy="259045"/>
    <xdr:sp macro="" textlink="">
      <xdr:nvSpPr>
        <xdr:cNvPr id="83" name="人件費該当値テキスト"/>
        <xdr:cNvSpPr txBox="1"/>
      </xdr:nvSpPr>
      <xdr:spPr>
        <a:xfrm>
          <a:off x="4686300" y="591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70,636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34558</xdr:rowOff>
    </xdr:from>
    <xdr:to>
      <xdr:col>5</xdr:col>
      <xdr:colOff>409575</xdr:colOff>
      <xdr:row>35</xdr:row>
      <xdr:rowOff>136158</xdr:rowOff>
    </xdr:to>
    <xdr:sp macro="" textlink="">
      <xdr:nvSpPr>
        <xdr:cNvPr id="84" name="円/楕円 83"/>
        <xdr:cNvSpPr/>
      </xdr:nvSpPr>
      <xdr:spPr>
        <a:xfrm>
          <a:off x="3746500" y="603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152685</xdr:rowOff>
    </xdr:from>
    <xdr:ext cx="534377" cy="259045"/>
    <xdr:sp macro="" textlink="">
      <xdr:nvSpPr>
        <xdr:cNvPr id="85" name="テキスト ボックス 84"/>
        <xdr:cNvSpPr txBox="1"/>
      </xdr:nvSpPr>
      <xdr:spPr>
        <a:xfrm>
          <a:off x="3530111" y="581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71,414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157349</xdr:rowOff>
    </xdr:from>
    <xdr:to>
      <xdr:col>4</xdr:col>
      <xdr:colOff>206375</xdr:colOff>
      <xdr:row>35</xdr:row>
      <xdr:rowOff>87499</xdr:rowOff>
    </xdr:to>
    <xdr:sp macro="" textlink="">
      <xdr:nvSpPr>
        <xdr:cNvPr id="86" name="円/楕円 85"/>
        <xdr:cNvSpPr/>
      </xdr:nvSpPr>
      <xdr:spPr>
        <a:xfrm>
          <a:off x="2857500" y="598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104026</xdr:rowOff>
    </xdr:from>
    <xdr:ext cx="534377" cy="259045"/>
    <xdr:sp macro="" textlink="">
      <xdr:nvSpPr>
        <xdr:cNvPr id="87" name="テキスト ボックス 86"/>
        <xdr:cNvSpPr txBox="1"/>
      </xdr:nvSpPr>
      <xdr:spPr>
        <a:xfrm>
          <a:off x="2641111" y="576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72,904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143274</xdr:rowOff>
    </xdr:from>
    <xdr:to>
      <xdr:col>3</xdr:col>
      <xdr:colOff>3175</xdr:colOff>
      <xdr:row>35</xdr:row>
      <xdr:rowOff>73424</xdr:rowOff>
    </xdr:to>
    <xdr:sp macro="" textlink="">
      <xdr:nvSpPr>
        <xdr:cNvPr id="88" name="円/楕円 87"/>
        <xdr:cNvSpPr/>
      </xdr:nvSpPr>
      <xdr:spPr>
        <a:xfrm>
          <a:off x="1968500" y="59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89951</xdr:rowOff>
    </xdr:from>
    <xdr:ext cx="534377" cy="259045"/>
    <xdr:sp macro="" textlink="">
      <xdr:nvSpPr>
        <xdr:cNvPr id="89" name="テキスト ボックス 88"/>
        <xdr:cNvSpPr txBox="1"/>
      </xdr:nvSpPr>
      <xdr:spPr>
        <a:xfrm>
          <a:off x="1752111" y="5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60782</xdr:rowOff>
    </xdr:from>
    <xdr:to>
      <xdr:col>1</xdr:col>
      <xdr:colOff>485775</xdr:colOff>
      <xdr:row>34</xdr:row>
      <xdr:rowOff>162382</xdr:rowOff>
    </xdr:to>
    <xdr:sp macro="" textlink="">
      <xdr:nvSpPr>
        <xdr:cNvPr id="90" name="円/楕円 89"/>
        <xdr:cNvSpPr/>
      </xdr:nvSpPr>
      <xdr:spPr>
        <a:xfrm>
          <a:off x="1079500" y="589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7459</xdr:rowOff>
    </xdr:from>
    <xdr:ext cx="534377" cy="259045"/>
    <xdr:sp macro="" textlink="">
      <xdr:nvSpPr>
        <xdr:cNvPr id="91" name="テキスト ボックス 90"/>
        <xdr:cNvSpPr txBox="1"/>
      </xdr:nvSpPr>
      <xdr:spPr>
        <a:xfrm>
          <a:off x="863111" y="566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110767</xdr:rowOff>
    </xdr:from>
    <xdr:to>
      <xdr:col>6</xdr:col>
      <xdr:colOff>510540</xdr:colOff>
      <xdr:row>59</xdr:row>
      <xdr:rowOff>86847</xdr:rowOff>
    </xdr:to>
    <xdr:cxnSp macro="">
      <xdr:nvCxnSpPr>
        <xdr:cNvPr id="116" name="直線コネクタ 115"/>
        <xdr:cNvCxnSpPr/>
      </xdr:nvCxnSpPr>
      <xdr:spPr>
        <a:xfrm flipV="1">
          <a:off x="4633595" y="8854717"/>
          <a:ext cx="1270" cy="134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90674</xdr:rowOff>
    </xdr:from>
    <xdr:ext cx="534377" cy="259045"/>
    <xdr:sp macro="" textlink="">
      <xdr:nvSpPr>
        <xdr:cNvPr id="117" name="物件費最小値テキスト"/>
        <xdr:cNvSpPr txBox="1"/>
      </xdr:nvSpPr>
      <xdr:spPr>
        <a:xfrm>
          <a:off x="4686300" y="1020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44,436</a:t>
          </a:r>
          <a:endParaRPr kumimoji="1" lang="ja-JP" altLang="en-US" sz="1000" b="1">
            <a:latin typeface="ＭＳ Ｐゴシック"/>
          </a:endParaRPr>
        </a:p>
      </xdr:txBody>
    </xdr:sp>
    <xdr:clientData/>
  </xdr:oneCellAnchor>
  <xdr:twoCellAnchor>
    <xdr:from>
      <xdr:col>6</xdr:col>
      <xdr:colOff>422275</xdr:colOff>
      <xdr:row>59</xdr:row>
      <xdr:rowOff>86847</xdr:rowOff>
    </xdr:from>
    <xdr:to>
      <xdr:col>6</xdr:col>
      <xdr:colOff>600075</xdr:colOff>
      <xdr:row>59</xdr:row>
      <xdr:rowOff>86847</xdr:rowOff>
    </xdr:to>
    <xdr:cxnSp macro="">
      <xdr:nvCxnSpPr>
        <xdr:cNvPr id="118" name="直線コネクタ 117"/>
        <xdr:cNvCxnSpPr/>
      </xdr:nvCxnSpPr>
      <xdr:spPr>
        <a:xfrm>
          <a:off x="4546600" y="1020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57444</xdr:rowOff>
    </xdr:from>
    <xdr:ext cx="599010" cy="259045"/>
    <xdr:sp macro="" textlink="">
      <xdr:nvSpPr>
        <xdr:cNvPr id="119" name="物件費最大値テキスト"/>
        <xdr:cNvSpPr txBox="1"/>
      </xdr:nvSpPr>
      <xdr:spPr>
        <a:xfrm>
          <a:off x="4686300" y="86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221,297</a:t>
          </a:r>
          <a:endParaRPr kumimoji="1" lang="ja-JP" altLang="en-US" sz="1000" b="1">
            <a:latin typeface="ＭＳ Ｐゴシック"/>
          </a:endParaRPr>
        </a:p>
      </xdr:txBody>
    </xdr:sp>
    <xdr:clientData/>
  </xdr:oneCellAnchor>
  <xdr:twoCellAnchor>
    <xdr:from>
      <xdr:col>6</xdr:col>
      <xdr:colOff>422275</xdr:colOff>
      <xdr:row>51</xdr:row>
      <xdr:rowOff>110767</xdr:rowOff>
    </xdr:from>
    <xdr:to>
      <xdr:col>6</xdr:col>
      <xdr:colOff>600075</xdr:colOff>
      <xdr:row>51</xdr:row>
      <xdr:rowOff>110767</xdr:rowOff>
    </xdr:to>
    <xdr:cxnSp macro="">
      <xdr:nvCxnSpPr>
        <xdr:cNvPr id="120" name="直線コネクタ 119"/>
        <xdr:cNvCxnSpPr/>
      </xdr:nvCxnSpPr>
      <xdr:spPr>
        <a:xfrm>
          <a:off x="4546600" y="885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26078</xdr:rowOff>
    </xdr:from>
    <xdr:to>
      <xdr:col>6</xdr:col>
      <xdr:colOff>511175</xdr:colOff>
      <xdr:row>58</xdr:row>
      <xdr:rowOff>61260</xdr:rowOff>
    </xdr:to>
    <xdr:cxnSp macro="">
      <xdr:nvCxnSpPr>
        <xdr:cNvPr id="121" name="直線コネクタ 120"/>
        <xdr:cNvCxnSpPr/>
      </xdr:nvCxnSpPr>
      <xdr:spPr>
        <a:xfrm flipV="1">
          <a:off x="3797300" y="9970178"/>
          <a:ext cx="8382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138995</xdr:rowOff>
    </xdr:from>
    <xdr:ext cx="534377" cy="259045"/>
    <xdr:sp macro="" textlink="">
      <xdr:nvSpPr>
        <xdr:cNvPr id="122" name="物件費平均値テキスト"/>
        <xdr:cNvSpPr txBox="1"/>
      </xdr:nvSpPr>
      <xdr:spPr>
        <a:xfrm>
          <a:off x="4686300" y="9740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116118</xdr:rowOff>
    </xdr:from>
    <xdr:to>
      <xdr:col>6</xdr:col>
      <xdr:colOff>561975</xdr:colOff>
      <xdr:row>58</xdr:row>
      <xdr:rowOff>46268</xdr:rowOff>
    </xdr:to>
    <xdr:sp macro="" textlink="">
      <xdr:nvSpPr>
        <xdr:cNvPr id="123" name="フローチャート : 判断 122"/>
        <xdr:cNvSpPr/>
      </xdr:nvSpPr>
      <xdr:spPr>
        <a:xfrm>
          <a:off x="4584700" y="988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61260</xdr:rowOff>
    </xdr:from>
    <xdr:to>
      <xdr:col>5</xdr:col>
      <xdr:colOff>358775</xdr:colOff>
      <xdr:row>58</xdr:row>
      <xdr:rowOff>83175</xdr:rowOff>
    </xdr:to>
    <xdr:cxnSp macro="">
      <xdr:nvCxnSpPr>
        <xdr:cNvPr id="124" name="直線コネクタ 123"/>
        <xdr:cNvCxnSpPr/>
      </xdr:nvCxnSpPr>
      <xdr:spPr>
        <a:xfrm flipV="1">
          <a:off x="2908300" y="10005360"/>
          <a:ext cx="889000" cy="2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92451</xdr:rowOff>
    </xdr:from>
    <xdr:to>
      <xdr:col>5</xdr:col>
      <xdr:colOff>409575</xdr:colOff>
      <xdr:row>58</xdr:row>
      <xdr:rowOff>22601</xdr:rowOff>
    </xdr:to>
    <xdr:sp macro="" textlink="">
      <xdr:nvSpPr>
        <xdr:cNvPr id="125" name="フローチャート : 判断 124"/>
        <xdr:cNvSpPr/>
      </xdr:nvSpPr>
      <xdr:spPr>
        <a:xfrm>
          <a:off x="3746500" y="98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39128</xdr:rowOff>
    </xdr:from>
    <xdr:ext cx="534377" cy="259045"/>
    <xdr:sp macro="" textlink="">
      <xdr:nvSpPr>
        <xdr:cNvPr id="126" name="テキスト ボックス 125"/>
        <xdr:cNvSpPr txBox="1"/>
      </xdr:nvSpPr>
      <xdr:spPr>
        <a:xfrm>
          <a:off x="3530111" y="96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83175</xdr:rowOff>
    </xdr:from>
    <xdr:to>
      <xdr:col>4</xdr:col>
      <xdr:colOff>155575</xdr:colOff>
      <xdr:row>58</xdr:row>
      <xdr:rowOff>90384</xdr:rowOff>
    </xdr:to>
    <xdr:cxnSp macro="">
      <xdr:nvCxnSpPr>
        <xdr:cNvPr id="127" name="直線コネクタ 126"/>
        <xdr:cNvCxnSpPr/>
      </xdr:nvCxnSpPr>
      <xdr:spPr>
        <a:xfrm flipV="1">
          <a:off x="2019300" y="10027275"/>
          <a:ext cx="889000" cy="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21768</xdr:rowOff>
    </xdr:from>
    <xdr:to>
      <xdr:col>4</xdr:col>
      <xdr:colOff>206375</xdr:colOff>
      <xdr:row>58</xdr:row>
      <xdr:rowOff>123368</xdr:rowOff>
    </xdr:to>
    <xdr:sp macro="" textlink="">
      <xdr:nvSpPr>
        <xdr:cNvPr id="128" name="フローチャート : 判断 127"/>
        <xdr:cNvSpPr/>
      </xdr:nvSpPr>
      <xdr:spPr>
        <a:xfrm>
          <a:off x="2857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139895</xdr:rowOff>
    </xdr:from>
    <xdr:ext cx="534377" cy="259045"/>
    <xdr:sp macro="" textlink="">
      <xdr:nvSpPr>
        <xdr:cNvPr id="129" name="テキスト ボックス 128"/>
        <xdr:cNvSpPr txBox="1"/>
      </xdr:nvSpPr>
      <xdr:spPr>
        <a:xfrm>
          <a:off x="2641111" y="97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90384</xdr:rowOff>
    </xdr:from>
    <xdr:to>
      <xdr:col>2</xdr:col>
      <xdr:colOff>638175</xdr:colOff>
      <xdr:row>58</xdr:row>
      <xdr:rowOff>148433</xdr:rowOff>
    </xdr:to>
    <xdr:cxnSp macro="">
      <xdr:nvCxnSpPr>
        <xdr:cNvPr id="130" name="直線コネクタ 129"/>
        <xdr:cNvCxnSpPr/>
      </xdr:nvCxnSpPr>
      <xdr:spPr>
        <a:xfrm flipV="1">
          <a:off x="1130300" y="10034484"/>
          <a:ext cx="889000" cy="5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19810</xdr:rowOff>
    </xdr:from>
    <xdr:to>
      <xdr:col>3</xdr:col>
      <xdr:colOff>3175</xdr:colOff>
      <xdr:row>58</xdr:row>
      <xdr:rowOff>121410</xdr:rowOff>
    </xdr:to>
    <xdr:sp macro="" textlink="">
      <xdr:nvSpPr>
        <xdr:cNvPr id="131" name="フローチャート : 判断 130"/>
        <xdr:cNvSpPr/>
      </xdr:nvSpPr>
      <xdr:spPr>
        <a:xfrm>
          <a:off x="1968500" y="996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137937</xdr:rowOff>
    </xdr:from>
    <xdr:ext cx="534377" cy="259045"/>
    <xdr:sp macro="" textlink="">
      <xdr:nvSpPr>
        <xdr:cNvPr id="132" name="テキスト ボックス 131"/>
        <xdr:cNvSpPr txBox="1"/>
      </xdr:nvSpPr>
      <xdr:spPr>
        <a:xfrm>
          <a:off x="1752111" y="973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64470</xdr:rowOff>
    </xdr:from>
    <xdr:to>
      <xdr:col>1</xdr:col>
      <xdr:colOff>485775</xdr:colOff>
      <xdr:row>58</xdr:row>
      <xdr:rowOff>166070</xdr:rowOff>
    </xdr:to>
    <xdr:sp macro="" textlink="">
      <xdr:nvSpPr>
        <xdr:cNvPr id="133" name="フローチャート : 判断 132"/>
        <xdr:cNvSpPr/>
      </xdr:nvSpPr>
      <xdr:spPr>
        <a:xfrm>
          <a:off x="1079500" y="1000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11147</xdr:rowOff>
    </xdr:from>
    <xdr:ext cx="534377" cy="259045"/>
    <xdr:sp macro="" textlink="">
      <xdr:nvSpPr>
        <xdr:cNvPr id="134" name="テキスト ボックス 133"/>
        <xdr:cNvSpPr txBox="1"/>
      </xdr:nvSpPr>
      <xdr:spPr>
        <a:xfrm>
          <a:off x="863111" y="978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146728</xdr:rowOff>
    </xdr:from>
    <xdr:to>
      <xdr:col>6</xdr:col>
      <xdr:colOff>561975</xdr:colOff>
      <xdr:row>58</xdr:row>
      <xdr:rowOff>76878</xdr:rowOff>
    </xdr:to>
    <xdr:sp macro="" textlink="">
      <xdr:nvSpPr>
        <xdr:cNvPr id="140" name="円/楕円 139"/>
        <xdr:cNvSpPr/>
      </xdr:nvSpPr>
      <xdr:spPr>
        <a:xfrm>
          <a:off x="4584700" y="991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125155</xdr:rowOff>
    </xdr:from>
    <xdr:ext cx="534377" cy="259045"/>
    <xdr:sp macro="" textlink="">
      <xdr:nvSpPr>
        <xdr:cNvPr id="141" name="物件費該当値テキスト"/>
        <xdr:cNvSpPr txBox="1"/>
      </xdr:nvSpPr>
      <xdr:spPr>
        <a:xfrm>
          <a:off x="4686300" y="989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74,911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10460</xdr:rowOff>
    </xdr:from>
    <xdr:to>
      <xdr:col>5</xdr:col>
      <xdr:colOff>409575</xdr:colOff>
      <xdr:row>58</xdr:row>
      <xdr:rowOff>112060</xdr:rowOff>
    </xdr:to>
    <xdr:sp macro="" textlink="">
      <xdr:nvSpPr>
        <xdr:cNvPr id="142" name="円/楕円 141"/>
        <xdr:cNvSpPr/>
      </xdr:nvSpPr>
      <xdr:spPr>
        <a:xfrm>
          <a:off x="3746500" y="995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103187</xdr:rowOff>
    </xdr:from>
    <xdr:ext cx="534377" cy="259045"/>
    <xdr:sp macro="" textlink="">
      <xdr:nvSpPr>
        <xdr:cNvPr id="143" name="テキスト ボックス 142"/>
        <xdr:cNvSpPr txBox="1"/>
      </xdr:nvSpPr>
      <xdr:spPr>
        <a:xfrm>
          <a:off x="3530111" y="1004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70,294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32375</xdr:rowOff>
    </xdr:from>
    <xdr:to>
      <xdr:col>4</xdr:col>
      <xdr:colOff>206375</xdr:colOff>
      <xdr:row>58</xdr:row>
      <xdr:rowOff>133975</xdr:rowOff>
    </xdr:to>
    <xdr:sp macro="" textlink="">
      <xdr:nvSpPr>
        <xdr:cNvPr id="144" name="円/楕円 143"/>
        <xdr:cNvSpPr/>
      </xdr:nvSpPr>
      <xdr:spPr>
        <a:xfrm>
          <a:off x="2857500" y="9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125102</xdr:rowOff>
    </xdr:from>
    <xdr:ext cx="534377" cy="259045"/>
    <xdr:sp macro="" textlink="">
      <xdr:nvSpPr>
        <xdr:cNvPr id="145" name="テキスト ボックス 144"/>
        <xdr:cNvSpPr txBox="1"/>
      </xdr:nvSpPr>
      <xdr:spPr>
        <a:xfrm>
          <a:off x="2641111" y="1006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39584</xdr:rowOff>
    </xdr:from>
    <xdr:to>
      <xdr:col>3</xdr:col>
      <xdr:colOff>3175</xdr:colOff>
      <xdr:row>58</xdr:row>
      <xdr:rowOff>141184</xdr:rowOff>
    </xdr:to>
    <xdr:sp macro="" textlink="">
      <xdr:nvSpPr>
        <xdr:cNvPr id="146" name="円/楕円 145"/>
        <xdr:cNvSpPr/>
      </xdr:nvSpPr>
      <xdr:spPr>
        <a:xfrm>
          <a:off x="1968500" y="99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132311</xdr:rowOff>
    </xdr:from>
    <xdr:ext cx="534377" cy="259045"/>
    <xdr:sp macro="" textlink="">
      <xdr:nvSpPr>
        <xdr:cNvPr id="147" name="テキスト ボックス 146"/>
        <xdr:cNvSpPr txBox="1"/>
      </xdr:nvSpPr>
      <xdr:spPr>
        <a:xfrm>
          <a:off x="1752111" y="1007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66,472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97633</xdr:rowOff>
    </xdr:from>
    <xdr:to>
      <xdr:col>1</xdr:col>
      <xdr:colOff>485775</xdr:colOff>
      <xdr:row>59</xdr:row>
      <xdr:rowOff>27783</xdr:rowOff>
    </xdr:to>
    <xdr:sp macro="" textlink="">
      <xdr:nvSpPr>
        <xdr:cNvPr id="148" name="円/楕円 147"/>
        <xdr:cNvSpPr/>
      </xdr:nvSpPr>
      <xdr:spPr>
        <a:xfrm>
          <a:off x="1079500" y="1004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18910</xdr:rowOff>
    </xdr:from>
    <xdr:ext cx="534377" cy="259045"/>
    <xdr:sp macro="" textlink="">
      <xdr:nvSpPr>
        <xdr:cNvPr id="149" name="テキスト ボックス 148"/>
        <xdr:cNvSpPr txBox="1"/>
      </xdr:nvSpPr>
      <xdr:spPr>
        <a:xfrm>
          <a:off x="863111" y="1013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62" name="テキスト ボックス 161"/>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6" name="テキスト ボックス 16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8" name="テキスト ボックス 16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112649</xdr:rowOff>
    </xdr:from>
    <xdr:to>
      <xdr:col>6</xdr:col>
      <xdr:colOff>510540</xdr:colOff>
      <xdr:row>79</xdr:row>
      <xdr:rowOff>89599</xdr:rowOff>
    </xdr:to>
    <xdr:cxnSp macro="">
      <xdr:nvCxnSpPr>
        <xdr:cNvPr id="174" name="直線コネクタ 173"/>
        <xdr:cNvCxnSpPr/>
      </xdr:nvCxnSpPr>
      <xdr:spPr>
        <a:xfrm flipV="1">
          <a:off x="4633595" y="12114149"/>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93426</xdr:rowOff>
    </xdr:from>
    <xdr:ext cx="469744" cy="259045"/>
    <xdr:sp macro="" textlink="">
      <xdr:nvSpPr>
        <xdr:cNvPr id="175" name="維持補修費最小値テキスト"/>
        <xdr:cNvSpPr txBox="1"/>
      </xdr:nvSpPr>
      <xdr:spPr>
        <a:xfrm>
          <a:off x="4686300" y="1363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1,763</a:t>
          </a:r>
          <a:endParaRPr kumimoji="1" lang="ja-JP" altLang="en-US" sz="1000" b="1">
            <a:latin typeface="ＭＳ Ｐゴシック"/>
          </a:endParaRPr>
        </a:p>
      </xdr:txBody>
    </xdr:sp>
    <xdr:clientData/>
  </xdr:oneCellAnchor>
  <xdr:twoCellAnchor>
    <xdr:from>
      <xdr:col>6</xdr:col>
      <xdr:colOff>422275</xdr:colOff>
      <xdr:row>79</xdr:row>
      <xdr:rowOff>89599</xdr:rowOff>
    </xdr:from>
    <xdr:to>
      <xdr:col>6</xdr:col>
      <xdr:colOff>600075</xdr:colOff>
      <xdr:row>79</xdr:row>
      <xdr:rowOff>89599</xdr:rowOff>
    </xdr:to>
    <xdr:cxnSp macro="">
      <xdr:nvCxnSpPr>
        <xdr:cNvPr id="176" name="直線コネクタ 175"/>
        <xdr:cNvCxnSpPr/>
      </xdr:nvCxnSpPr>
      <xdr:spPr>
        <a:xfrm>
          <a:off x="4546600" y="136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59326</xdr:rowOff>
    </xdr:from>
    <xdr:ext cx="469744" cy="259045"/>
    <xdr:sp macro="" textlink="">
      <xdr:nvSpPr>
        <xdr:cNvPr id="177" name="維持補修費最大値テキスト"/>
        <xdr:cNvSpPr txBox="1"/>
      </xdr:nvSpPr>
      <xdr:spPr>
        <a:xfrm>
          <a:off x="4686300" y="1188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9,742</a:t>
          </a:r>
          <a:endParaRPr kumimoji="1" lang="ja-JP" altLang="en-US" sz="1000" b="1">
            <a:latin typeface="ＭＳ Ｐゴシック"/>
          </a:endParaRPr>
        </a:p>
      </xdr:txBody>
    </xdr:sp>
    <xdr:clientData/>
  </xdr:oneCellAnchor>
  <xdr:twoCellAnchor>
    <xdr:from>
      <xdr:col>6</xdr:col>
      <xdr:colOff>422275</xdr:colOff>
      <xdr:row>70</xdr:row>
      <xdr:rowOff>112649</xdr:rowOff>
    </xdr:from>
    <xdr:to>
      <xdr:col>6</xdr:col>
      <xdr:colOff>600075</xdr:colOff>
      <xdr:row>70</xdr:row>
      <xdr:rowOff>112649</xdr:rowOff>
    </xdr:to>
    <xdr:cxnSp macro="">
      <xdr:nvCxnSpPr>
        <xdr:cNvPr id="178" name="直線コネクタ 177"/>
        <xdr:cNvCxnSpPr/>
      </xdr:nvCxnSpPr>
      <xdr:spPr>
        <a:xfrm>
          <a:off x="4546600" y="1211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108268</xdr:rowOff>
    </xdr:from>
    <xdr:to>
      <xdr:col>6</xdr:col>
      <xdr:colOff>511175</xdr:colOff>
      <xdr:row>77</xdr:row>
      <xdr:rowOff>40260</xdr:rowOff>
    </xdr:to>
    <xdr:cxnSp macro="">
      <xdr:nvCxnSpPr>
        <xdr:cNvPr id="179" name="直線コネクタ 178"/>
        <xdr:cNvCxnSpPr/>
      </xdr:nvCxnSpPr>
      <xdr:spPr>
        <a:xfrm flipV="1">
          <a:off x="3797300" y="13138468"/>
          <a:ext cx="83820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77868</xdr:rowOff>
    </xdr:from>
    <xdr:ext cx="469744" cy="259045"/>
    <xdr:sp macro="" textlink="">
      <xdr:nvSpPr>
        <xdr:cNvPr id="180" name="維持補修費平均値テキスト"/>
        <xdr:cNvSpPr txBox="1"/>
      </xdr:nvSpPr>
      <xdr:spPr>
        <a:xfrm>
          <a:off x="4686300" y="12765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54991</xdr:rowOff>
    </xdr:from>
    <xdr:to>
      <xdr:col>6</xdr:col>
      <xdr:colOff>561975</xdr:colOff>
      <xdr:row>75</xdr:row>
      <xdr:rowOff>156592</xdr:rowOff>
    </xdr:to>
    <xdr:sp macro="" textlink="">
      <xdr:nvSpPr>
        <xdr:cNvPr id="181" name="フローチャート : 判断 180"/>
        <xdr:cNvSpPr/>
      </xdr:nvSpPr>
      <xdr:spPr>
        <a:xfrm>
          <a:off x="45847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164464</xdr:rowOff>
    </xdr:from>
    <xdr:to>
      <xdr:col>5</xdr:col>
      <xdr:colOff>358775</xdr:colOff>
      <xdr:row>77</xdr:row>
      <xdr:rowOff>40260</xdr:rowOff>
    </xdr:to>
    <xdr:cxnSp macro="">
      <xdr:nvCxnSpPr>
        <xdr:cNvPr id="182" name="直線コネクタ 181"/>
        <xdr:cNvCxnSpPr/>
      </xdr:nvCxnSpPr>
      <xdr:spPr>
        <a:xfrm>
          <a:off x="2908300" y="13023214"/>
          <a:ext cx="889000" cy="21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171196</xdr:rowOff>
    </xdr:from>
    <xdr:to>
      <xdr:col>5</xdr:col>
      <xdr:colOff>409575</xdr:colOff>
      <xdr:row>75</xdr:row>
      <xdr:rowOff>101346</xdr:rowOff>
    </xdr:to>
    <xdr:sp macro="" textlink="">
      <xdr:nvSpPr>
        <xdr:cNvPr id="183" name="フローチャート : 判断 182"/>
        <xdr:cNvSpPr/>
      </xdr:nvSpPr>
      <xdr:spPr>
        <a:xfrm>
          <a:off x="3746500" y="1285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117873</xdr:rowOff>
    </xdr:from>
    <xdr:ext cx="469744" cy="259045"/>
    <xdr:sp macro="" textlink="">
      <xdr:nvSpPr>
        <xdr:cNvPr id="184" name="テキスト ボックス 183"/>
        <xdr:cNvSpPr txBox="1"/>
      </xdr:nvSpPr>
      <xdr:spPr>
        <a:xfrm>
          <a:off x="3562427" y="1263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24638</xdr:rowOff>
    </xdr:from>
    <xdr:to>
      <xdr:col>4</xdr:col>
      <xdr:colOff>155575</xdr:colOff>
      <xdr:row>75</xdr:row>
      <xdr:rowOff>164464</xdr:rowOff>
    </xdr:to>
    <xdr:cxnSp macro="">
      <xdr:nvCxnSpPr>
        <xdr:cNvPr id="185" name="直線コネクタ 184"/>
        <xdr:cNvCxnSpPr/>
      </xdr:nvCxnSpPr>
      <xdr:spPr>
        <a:xfrm>
          <a:off x="2019300" y="12883388"/>
          <a:ext cx="889000" cy="13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60516</xdr:rowOff>
    </xdr:from>
    <xdr:to>
      <xdr:col>4</xdr:col>
      <xdr:colOff>206375</xdr:colOff>
      <xdr:row>75</xdr:row>
      <xdr:rowOff>162116</xdr:rowOff>
    </xdr:to>
    <xdr:sp macro="" textlink="">
      <xdr:nvSpPr>
        <xdr:cNvPr id="186" name="フローチャート : 判断 185"/>
        <xdr:cNvSpPr/>
      </xdr:nvSpPr>
      <xdr:spPr>
        <a:xfrm>
          <a:off x="2857500" y="129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7193</xdr:rowOff>
    </xdr:from>
    <xdr:ext cx="469744" cy="259045"/>
    <xdr:sp macro="" textlink="">
      <xdr:nvSpPr>
        <xdr:cNvPr id="187" name="テキスト ボックス 186"/>
        <xdr:cNvSpPr txBox="1"/>
      </xdr:nvSpPr>
      <xdr:spPr>
        <a:xfrm>
          <a:off x="2673427" y="1269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24638</xdr:rowOff>
    </xdr:from>
    <xdr:to>
      <xdr:col>2</xdr:col>
      <xdr:colOff>638175</xdr:colOff>
      <xdr:row>75</xdr:row>
      <xdr:rowOff>42735</xdr:rowOff>
    </xdr:to>
    <xdr:cxnSp macro="">
      <xdr:nvCxnSpPr>
        <xdr:cNvPr id="188" name="直線コネクタ 187"/>
        <xdr:cNvCxnSpPr/>
      </xdr:nvCxnSpPr>
      <xdr:spPr>
        <a:xfrm flipV="1">
          <a:off x="1130300" y="128833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162243</xdr:rowOff>
    </xdr:from>
    <xdr:to>
      <xdr:col>3</xdr:col>
      <xdr:colOff>3175</xdr:colOff>
      <xdr:row>76</xdr:row>
      <xdr:rowOff>92393</xdr:rowOff>
    </xdr:to>
    <xdr:sp macro="" textlink="">
      <xdr:nvSpPr>
        <xdr:cNvPr id="189" name="フローチャート : 判断 188"/>
        <xdr:cNvSpPr/>
      </xdr:nvSpPr>
      <xdr:spPr>
        <a:xfrm>
          <a:off x="1968500" y="130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83520</xdr:rowOff>
    </xdr:from>
    <xdr:ext cx="469744" cy="259045"/>
    <xdr:sp macro="" textlink="">
      <xdr:nvSpPr>
        <xdr:cNvPr id="190" name="テキスト ボックス 189"/>
        <xdr:cNvSpPr txBox="1"/>
      </xdr:nvSpPr>
      <xdr:spPr>
        <a:xfrm>
          <a:off x="1784427" y="131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34798</xdr:rowOff>
    </xdr:from>
    <xdr:to>
      <xdr:col>1</xdr:col>
      <xdr:colOff>485775</xdr:colOff>
      <xdr:row>76</xdr:row>
      <xdr:rowOff>136398</xdr:rowOff>
    </xdr:to>
    <xdr:sp macro="" textlink="">
      <xdr:nvSpPr>
        <xdr:cNvPr id="191" name="フローチャート : 判断 190"/>
        <xdr:cNvSpPr/>
      </xdr:nvSpPr>
      <xdr:spPr>
        <a:xfrm>
          <a:off x="1079500" y="1306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127525</xdr:rowOff>
    </xdr:from>
    <xdr:ext cx="469744" cy="259045"/>
    <xdr:sp macro="" textlink="">
      <xdr:nvSpPr>
        <xdr:cNvPr id="192" name="テキスト ボックス 191"/>
        <xdr:cNvSpPr txBox="1"/>
      </xdr:nvSpPr>
      <xdr:spPr>
        <a:xfrm>
          <a:off x="895427" y="131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57468</xdr:rowOff>
    </xdr:from>
    <xdr:to>
      <xdr:col>6</xdr:col>
      <xdr:colOff>561975</xdr:colOff>
      <xdr:row>76</xdr:row>
      <xdr:rowOff>159068</xdr:rowOff>
    </xdr:to>
    <xdr:sp macro="" textlink="">
      <xdr:nvSpPr>
        <xdr:cNvPr id="198" name="円/楕円 197"/>
        <xdr:cNvSpPr/>
      </xdr:nvSpPr>
      <xdr:spPr>
        <a:xfrm>
          <a:off x="4584700" y="130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35895</xdr:rowOff>
    </xdr:from>
    <xdr:ext cx="469744" cy="259045"/>
    <xdr:sp macro="" textlink="">
      <xdr:nvSpPr>
        <xdr:cNvPr id="199" name="維持補修費該当値テキスト"/>
        <xdr:cNvSpPr txBox="1"/>
      </xdr:nvSpPr>
      <xdr:spPr>
        <a:xfrm>
          <a:off x="4686300" y="130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160910</xdr:rowOff>
    </xdr:from>
    <xdr:to>
      <xdr:col>5</xdr:col>
      <xdr:colOff>409575</xdr:colOff>
      <xdr:row>77</xdr:row>
      <xdr:rowOff>91060</xdr:rowOff>
    </xdr:to>
    <xdr:sp macro="" textlink="">
      <xdr:nvSpPr>
        <xdr:cNvPr id="200" name="円/楕円 199"/>
        <xdr:cNvSpPr/>
      </xdr:nvSpPr>
      <xdr:spPr>
        <a:xfrm>
          <a:off x="3746500" y="131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82187</xdr:rowOff>
    </xdr:from>
    <xdr:ext cx="469744" cy="259045"/>
    <xdr:sp macro="" textlink="">
      <xdr:nvSpPr>
        <xdr:cNvPr id="201" name="テキスト ボックス 200"/>
        <xdr:cNvSpPr txBox="1"/>
      </xdr:nvSpPr>
      <xdr:spPr>
        <a:xfrm>
          <a:off x="3562427" y="1328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113665</xdr:rowOff>
    </xdr:from>
    <xdr:to>
      <xdr:col>4</xdr:col>
      <xdr:colOff>206375</xdr:colOff>
      <xdr:row>76</xdr:row>
      <xdr:rowOff>43814</xdr:rowOff>
    </xdr:to>
    <xdr:sp macro="" textlink="">
      <xdr:nvSpPr>
        <xdr:cNvPr id="202" name="円/楕円 201"/>
        <xdr:cNvSpPr/>
      </xdr:nvSpPr>
      <xdr:spPr>
        <a:xfrm>
          <a:off x="2857500" y="129724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34941</xdr:rowOff>
    </xdr:from>
    <xdr:ext cx="469744" cy="259045"/>
    <xdr:sp macro="" textlink="">
      <xdr:nvSpPr>
        <xdr:cNvPr id="203" name="テキスト ボックス 202"/>
        <xdr:cNvSpPr txBox="1"/>
      </xdr:nvSpPr>
      <xdr:spPr>
        <a:xfrm>
          <a:off x="2673427" y="1306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145288</xdr:rowOff>
    </xdr:from>
    <xdr:to>
      <xdr:col>3</xdr:col>
      <xdr:colOff>3175</xdr:colOff>
      <xdr:row>75</xdr:row>
      <xdr:rowOff>75438</xdr:rowOff>
    </xdr:to>
    <xdr:sp macro="" textlink="">
      <xdr:nvSpPr>
        <xdr:cNvPr id="204" name="円/楕円 203"/>
        <xdr:cNvSpPr/>
      </xdr:nvSpPr>
      <xdr:spPr>
        <a:xfrm>
          <a:off x="1968500" y="128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91965</xdr:rowOff>
    </xdr:from>
    <xdr:ext cx="469744" cy="259045"/>
    <xdr:sp macro="" textlink="">
      <xdr:nvSpPr>
        <xdr:cNvPr id="205" name="テキスト ボックス 204"/>
        <xdr:cNvSpPr txBox="1"/>
      </xdr:nvSpPr>
      <xdr:spPr>
        <a:xfrm>
          <a:off x="1784427" y="126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5,704</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163385</xdr:rowOff>
    </xdr:from>
    <xdr:to>
      <xdr:col>1</xdr:col>
      <xdr:colOff>485775</xdr:colOff>
      <xdr:row>75</xdr:row>
      <xdr:rowOff>93535</xdr:rowOff>
    </xdr:to>
    <xdr:sp macro="" textlink="">
      <xdr:nvSpPr>
        <xdr:cNvPr id="206" name="円/楕円 205"/>
        <xdr:cNvSpPr/>
      </xdr:nvSpPr>
      <xdr:spPr>
        <a:xfrm>
          <a:off x="1079500" y="1285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110062</xdr:rowOff>
    </xdr:from>
    <xdr:ext cx="469744" cy="259045"/>
    <xdr:sp macro="" textlink="">
      <xdr:nvSpPr>
        <xdr:cNvPr id="207" name="テキスト ボックス 206"/>
        <xdr:cNvSpPr txBox="1"/>
      </xdr:nvSpPr>
      <xdr:spPr>
        <a:xfrm>
          <a:off x="895427" y="126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150254</xdr:rowOff>
    </xdr:from>
    <xdr:to>
      <xdr:col>6</xdr:col>
      <xdr:colOff>510540</xdr:colOff>
      <xdr:row>97</xdr:row>
      <xdr:rowOff>143663</xdr:rowOff>
    </xdr:to>
    <xdr:cxnSp macro="">
      <xdr:nvCxnSpPr>
        <xdr:cNvPr id="232" name="直線コネクタ 231"/>
        <xdr:cNvCxnSpPr/>
      </xdr:nvCxnSpPr>
      <xdr:spPr>
        <a:xfrm flipV="1">
          <a:off x="4633595" y="15409304"/>
          <a:ext cx="1270" cy="136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147490</xdr:rowOff>
    </xdr:from>
    <xdr:ext cx="534377" cy="259045"/>
    <xdr:sp macro="" textlink="">
      <xdr:nvSpPr>
        <xdr:cNvPr id="233" name="扶助費最小値テキスト"/>
        <xdr:cNvSpPr txBox="1"/>
      </xdr:nvSpPr>
      <xdr:spPr>
        <a:xfrm>
          <a:off x="4686300" y="167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56,396</a:t>
          </a:r>
          <a:endParaRPr kumimoji="1" lang="ja-JP" altLang="en-US" sz="1000" b="1">
            <a:latin typeface="ＭＳ Ｐゴシック"/>
          </a:endParaRPr>
        </a:p>
      </xdr:txBody>
    </xdr:sp>
    <xdr:clientData/>
  </xdr:oneCellAnchor>
  <xdr:twoCellAnchor>
    <xdr:from>
      <xdr:col>6</xdr:col>
      <xdr:colOff>422275</xdr:colOff>
      <xdr:row>97</xdr:row>
      <xdr:rowOff>143663</xdr:rowOff>
    </xdr:from>
    <xdr:to>
      <xdr:col>6</xdr:col>
      <xdr:colOff>600075</xdr:colOff>
      <xdr:row>97</xdr:row>
      <xdr:rowOff>143663</xdr:rowOff>
    </xdr:to>
    <xdr:cxnSp macro="">
      <xdr:nvCxnSpPr>
        <xdr:cNvPr id="234" name="直線コネクタ 233"/>
        <xdr:cNvCxnSpPr/>
      </xdr:nvCxnSpPr>
      <xdr:spPr>
        <a:xfrm>
          <a:off x="4546600" y="167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96931</xdr:rowOff>
    </xdr:from>
    <xdr:ext cx="534377" cy="259045"/>
    <xdr:sp macro="" textlink="">
      <xdr:nvSpPr>
        <xdr:cNvPr id="235" name="扶助費最大値テキスト"/>
        <xdr:cNvSpPr txBox="1"/>
      </xdr:nvSpPr>
      <xdr:spPr>
        <a:xfrm>
          <a:off x="4686300" y="151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92,223</a:t>
          </a:r>
          <a:endParaRPr kumimoji="1" lang="ja-JP" altLang="en-US" sz="1000" b="1">
            <a:latin typeface="ＭＳ Ｐゴシック"/>
          </a:endParaRPr>
        </a:p>
      </xdr:txBody>
    </xdr:sp>
    <xdr:clientData/>
  </xdr:oneCellAnchor>
  <xdr:twoCellAnchor>
    <xdr:from>
      <xdr:col>6</xdr:col>
      <xdr:colOff>422275</xdr:colOff>
      <xdr:row>89</xdr:row>
      <xdr:rowOff>150254</xdr:rowOff>
    </xdr:from>
    <xdr:to>
      <xdr:col>6</xdr:col>
      <xdr:colOff>600075</xdr:colOff>
      <xdr:row>89</xdr:row>
      <xdr:rowOff>150254</xdr:rowOff>
    </xdr:to>
    <xdr:cxnSp macro="">
      <xdr:nvCxnSpPr>
        <xdr:cNvPr id="236" name="直線コネクタ 235"/>
        <xdr:cNvCxnSpPr/>
      </xdr:nvCxnSpPr>
      <xdr:spPr>
        <a:xfrm>
          <a:off x="4546600" y="1540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49137</xdr:rowOff>
    </xdr:from>
    <xdr:to>
      <xdr:col>6</xdr:col>
      <xdr:colOff>511175</xdr:colOff>
      <xdr:row>97</xdr:row>
      <xdr:rowOff>59156</xdr:rowOff>
    </xdr:to>
    <xdr:cxnSp macro="">
      <xdr:nvCxnSpPr>
        <xdr:cNvPr id="237" name="直線コネクタ 236"/>
        <xdr:cNvCxnSpPr/>
      </xdr:nvCxnSpPr>
      <xdr:spPr>
        <a:xfrm flipV="1">
          <a:off x="3797300" y="16508337"/>
          <a:ext cx="838200" cy="18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34244</xdr:rowOff>
    </xdr:from>
    <xdr:ext cx="534377" cy="259045"/>
    <xdr:sp macro="" textlink="">
      <xdr:nvSpPr>
        <xdr:cNvPr id="238" name="扶助費平均値テキスト"/>
        <xdr:cNvSpPr txBox="1"/>
      </xdr:nvSpPr>
      <xdr:spPr>
        <a:xfrm>
          <a:off x="4686300" y="15807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76,535</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11367</xdr:rowOff>
    </xdr:from>
    <xdr:to>
      <xdr:col>6</xdr:col>
      <xdr:colOff>561975</xdr:colOff>
      <xdr:row>93</xdr:row>
      <xdr:rowOff>112967</xdr:rowOff>
    </xdr:to>
    <xdr:sp macro="" textlink="">
      <xdr:nvSpPr>
        <xdr:cNvPr id="239" name="フローチャート : 判断 238"/>
        <xdr:cNvSpPr/>
      </xdr:nvSpPr>
      <xdr:spPr>
        <a:xfrm>
          <a:off x="4584700" y="159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59156</xdr:rowOff>
    </xdr:from>
    <xdr:to>
      <xdr:col>5</xdr:col>
      <xdr:colOff>358775</xdr:colOff>
      <xdr:row>97</xdr:row>
      <xdr:rowOff>69520</xdr:rowOff>
    </xdr:to>
    <xdr:cxnSp macro="">
      <xdr:nvCxnSpPr>
        <xdr:cNvPr id="240" name="直線コネクタ 239"/>
        <xdr:cNvCxnSpPr/>
      </xdr:nvCxnSpPr>
      <xdr:spPr>
        <a:xfrm flipV="1">
          <a:off x="2908300" y="16689806"/>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20244</xdr:rowOff>
    </xdr:from>
    <xdr:to>
      <xdr:col>5</xdr:col>
      <xdr:colOff>409575</xdr:colOff>
      <xdr:row>94</xdr:row>
      <xdr:rowOff>121844</xdr:rowOff>
    </xdr:to>
    <xdr:sp macro="" textlink="">
      <xdr:nvSpPr>
        <xdr:cNvPr id="241" name="フローチャート : 判断 240"/>
        <xdr:cNvSpPr/>
      </xdr:nvSpPr>
      <xdr:spPr>
        <a:xfrm>
          <a:off x="3746500" y="1613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138371</xdr:rowOff>
    </xdr:from>
    <xdr:ext cx="534377" cy="259045"/>
    <xdr:sp macro="" textlink="">
      <xdr:nvSpPr>
        <xdr:cNvPr id="242" name="テキスト ボックス 241"/>
        <xdr:cNvSpPr txBox="1"/>
      </xdr:nvSpPr>
      <xdr:spPr>
        <a:xfrm>
          <a:off x="3530111" y="1591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69520</xdr:rowOff>
    </xdr:from>
    <xdr:to>
      <xdr:col>4</xdr:col>
      <xdr:colOff>155575</xdr:colOff>
      <xdr:row>98</xdr:row>
      <xdr:rowOff>87885</xdr:rowOff>
    </xdr:to>
    <xdr:cxnSp macro="">
      <xdr:nvCxnSpPr>
        <xdr:cNvPr id="243" name="直線コネクタ 242"/>
        <xdr:cNvCxnSpPr/>
      </xdr:nvCxnSpPr>
      <xdr:spPr>
        <a:xfrm flipV="1">
          <a:off x="2019300" y="16700170"/>
          <a:ext cx="889000" cy="18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126428</xdr:rowOff>
    </xdr:from>
    <xdr:to>
      <xdr:col>4</xdr:col>
      <xdr:colOff>206375</xdr:colOff>
      <xdr:row>95</xdr:row>
      <xdr:rowOff>56578</xdr:rowOff>
    </xdr:to>
    <xdr:sp macro="" textlink="">
      <xdr:nvSpPr>
        <xdr:cNvPr id="244" name="フローチャート : 判断 243"/>
        <xdr:cNvSpPr/>
      </xdr:nvSpPr>
      <xdr:spPr>
        <a:xfrm>
          <a:off x="2857500" y="162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73105</xdr:rowOff>
    </xdr:from>
    <xdr:ext cx="534377" cy="259045"/>
    <xdr:sp macro="" textlink="">
      <xdr:nvSpPr>
        <xdr:cNvPr id="245" name="テキスト ボックス 244"/>
        <xdr:cNvSpPr txBox="1"/>
      </xdr:nvSpPr>
      <xdr:spPr>
        <a:xfrm>
          <a:off x="2641111" y="1601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87885</xdr:rowOff>
    </xdr:from>
    <xdr:to>
      <xdr:col>2</xdr:col>
      <xdr:colOff>638175</xdr:colOff>
      <xdr:row>98</xdr:row>
      <xdr:rowOff>116382</xdr:rowOff>
    </xdr:to>
    <xdr:cxnSp macro="">
      <xdr:nvCxnSpPr>
        <xdr:cNvPr id="246" name="直線コネクタ 245"/>
        <xdr:cNvCxnSpPr/>
      </xdr:nvCxnSpPr>
      <xdr:spPr>
        <a:xfrm flipV="1">
          <a:off x="1130300" y="16889985"/>
          <a:ext cx="889000" cy="2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124371</xdr:rowOff>
    </xdr:from>
    <xdr:to>
      <xdr:col>3</xdr:col>
      <xdr:colOff>3175</xdr:colOff>
      <xdr:row>96</xdr:row>
      <xdr:rowOff>54521</xdr:rowOff>
    </xdr:to>
    <xdr:sp macro="" textlink="">
      <xdr:nvSpPr>
        <xdr:cNvPr id="247" name="フローチャート : 判断 246"/>
        <xdr:cNvSpPr/>
      </xdr:nvSpPr>
      <xdr:spPr>
        <a:xfrm>
          <a:off x="1968500" y="164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71048</xdr:rowOff>
    </xdr:from>
    <xdr:ext cx="534377" cy="259045"/>
    <xdr:sp macro="" textlink="">
      <xdr:nvSpPr>
        <xdr:cNvPr id="248" name="テキスト ボックス 247"/>
        <xdr:cNvSpPr txBox="1"/>
      </xdr:nvSpPr>
      <xdr:spPr>
        <a:xfrm>
          <a:off x="1752111" y="161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58382</xdr:rowOff>
    </xdr:from>
    <xdr:to>
      <xdr:col>1</xdr:col>
      <xdr:colOff>485775</xdr:colOff>
      <xdr:row>95</xdr:row>
      <xdr:rowOff>159982</xdr:rowOff>
    </xdr:to>
    <xdr:sp macro="" textlink="">
      <xdr:nvSpPr>
        <xdr:cNvPr id="249" name="フローチャート : 判断 248"/>
        <xdr:cNvSpPr/>
      </xdr:nvSpPr>
      <xdr:spPr>
        <a:xfrm>
          <a:off x="1079500" y="163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5059</xdr:rowOff>
    </xdr:from>
    <xdr:ext cx="534377" cy="259045"/>
    <xdr:sp macro="" textlink="">
      <xdr:nvSpPr>
        <xdr:cNvPr id="250" name="テキスト ボックス 249"/>
        <xdr:cNvSpPr txBox="1"/>
      </xdr:nvSpPr>
      <xdr:spPr>
        <a:xfrm>
          <a:off x="863111" y="161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169787</xdr:rowOff>
    </xdr:from>
    <xdr:to>
      <xdr:col>6</xdr:col>
      <xdr:colOff>561975</xdr:colOff>
      <xdr:row>96</xdr:row>
      <xdr:rowOff>99937</xdr:rowOff>
    </xdr:to>
    <xdr:sp macro="" textlink="">
      <xdr:nvSpPr>
        <xdr:cNvPr id="256" name="円/楕円 255"/>
        <xdr:cNvSpPr/>
      </xdr:nvSpPr>
      <xdr:spPr>
        <a:xfrm>
          <a:off x="4584700" y="164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148214</xdr:rowOff>
    </xdr:from>
    <xdr:ext cx="534377" cy="259045"/>
    <xdr:sp macro="" textlink="">
      <xdr:nvSpPr>
        <xdr:cNvPr id="257" name="扶助費該当値テキスト"/>
        <xdr:cNvSpPr txBox="1"/>
      </xdr:nvSpPr>
      <xdr:spPr>
        <a:xfrm>
          <a:off x="4686300" y="1643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63,377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8356</xdr:rowOff>
    </xdr:from>
    <xdr:to>
      <xdr:col>5</xdr:col>
      <xdr:colOff>409575</xdr:colOff>
      <xdr:row>97</xdr:row>
      <xdr:rowOff>109956</xdr:rowOff>
    </xdr:to>
    <xdr:sp macro="" textlink="">
      <xdr:nvSpPr>
        <xdr:cNvPr id="258" name="円/楕円 257"/>
        <xdr:cNvSpPr/>
      </xdr:nvSpPr>
      <xdr:spPr>
        <a:xfrm>
          <a:off x="3746500" y="166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101083</xdr:rowOff>
    </xdr:from>
    <xdr:ext cx="534377" cy="259045"/>
    <xdr:sp macro="" textlink="">
      <xdr:nvSpPr>
        <xdr:cNvPr id="259" name="テキスト ボックス 258"/>
        <xdr:cNvSpPr txBox="1"/>
      </xdr:nvSpPr>
      <xdr:spPr>
        <a:xfrm>
          <a:off x="3530111" y="167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18720</xdr:rowOff>
    </xdr:from>
    <xdr:to>
      <xdr:col>4</xdr:col>
      <xdr:colOff>206375</xdr:colOff>
      <xdr:row>97</xdr:row>
      <xdr:rowOff>120320</xdr:rowOff>
    </xdr:to>
    <xdr:sp macro="" textlink="">
      <xdr:nvSpPr>
        <xdr:cNvPr id="260" name="円/楕円 259"/>
        <xdr:cNvSpPr/>
      </xdr:nvSpPr>
      <xdr:spPr>
        <a:xfrm>
          <a:off x="2857500" y="166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111447</xdr:rowOff>
    </xdr:from>
    <xdr:ext cx="534377" cy="259045"/>
    <xdr:sp macro="" textlink="">
      <xdr:nvSpPr>
        <xdr:cNvPr id="261" name="テキスト ボックス 260"/>
        <xdr:cNvSpPr txBox="1"/>
      </xdr:nvSpPr>
      <xdr:spPr>
        <a:xfrm>
          <a:off x="2641111" y="1674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37085</xdr:rowOff>
    </xdr:from>
    <xdr:to>
      <xdr:col>3</xdr:col>
      <xdr:colOff>3175</xdr:colOff>
      <xdr:row>98</xdr:row>
      <xdr:rowOff>138685</xdr:rowOff>
    </xdr:to>
    <xdr:sp macro="" textlink="">
      <xdr:nvSpPr>
        <xdr:cNvPr id="262" name="円/楕円 261"/>
        <xdr:cNvSpPr/>
      </xdr:nvSpPr>
      <xdr:spPr>
        <a:xfrm>
          <a:off x="1968500" y="168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129812</xdr:rowOff>
    </xdr:from>
    <xdr:ext cx="534377" cy="259045"/>
    <xdr:sp macro="" textlink="">
      <xdr:nvSpPr>
        <xdr:cNvPr id="263" name="テキスト ボックス 262"/>
        <xdr:cNvSpPr txBox="1"/>
      </xdr:nvSpPr>
      <xdr:spPr>
        <a:xfrm>
          <a:off x="1752111" y="1693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65582</xdr:rowOff>
    </xdr:from>
    <xdr:to>
      <xdr:col>1</xdr:col>
      <xdr:colOff>485775</xdr:colOff>
      <xdr:row>98</xdr:row>
      <xdr:rowOff>167182</xdr:rowOff>
    </xdr:to>
    <xdr:sp macro="" textlink="">
      <xdr:nvSpPr>
        <xdr:cNvPr id="264" name="円/楕円 263"/>
        <xdr:cNvSpPr/>
      </xdr:nvSpPr>
      <xdr:spPr>
        <a:xfrm>
          <a:off x="1079500" y="168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158309</xdr:rowOff>
    </xdr:from>
    <xdr:ext cx="534377" cy="259045"/>
    <xdr:sp macro="" textlink="">
      <xdr:nvSpPr>
        <xdr:cNvPr id="265" name="テキスト ボックス 264"/>
        <xdr:cNvSpPr txBox="1"/>
      </xdr:nvSpPr>
      <xdr:spPr>
        <a:xfrm>
          <a:off x="863111" y="1696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6" name="テキスト ボックス 27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168927</xdr:rowOff>
    </xdr:from>
    <xdr:ext cx="531299" cy="259045"/>
    <xdr:sp macro="" textlink="">
      <xdr:nvSpPr>
        <xdr:cNvPr id="278" name="テキスト ボックス 277"/>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54627</xdr:rowOff>
    </xdr:from>
    <xdr:ext cx="531299" cy="259045"/>
    <xdr:sp macro="" textlink="">
      <xdr:nvSpPr>
        <xdr:cNvPr id="286" name="テキスト ボックス 28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111777</xdr:rowOff>
    </xdr:from>
    <xdr:ext cx="531299" cy="259045"/>
    <xdr:sp macro="" textlink="">
      <xdr:nvSpPr>
        <xdr:cNvPr id="288" name="テキスト ボックス 287"/>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28</xdr:row>
      <xdr:rowOff>168927</xdr:rowOff>
    </xdr:from>
    <xdr:ext cx="531299" cy="259045"/>
    <xdr:sp macro="" textlink="">
      <xdr:nvSpPr>
        <xdr:cNvPr id="290" name="テキスト ボックス 289"/>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139614</xdr:rowOff>
    </xdr:from>
    <xdr:to>
      <xdr:col>15</xdr:col>
      <xdr:colOff>180340</xdr:colOff>
      <xdr:row>38</xdr:row>
      <xdr:rowOff>147730</xdr:rowOff>
    </xdr:to>
    <xdr:cxnSp macro="">
      <xdr:nvCxnSpPr>
        <xdr:cNvPr id="294" name="直線コネクタ 293"/>
        <xdr:cNvCxnSpPr/>
      </xdr:nvCxnSpPr>
      <xdr:spPr>
        <a:xfrm flipV="1">
          <a:off x="10475595" y="5283114"/>
          <a:ext cx="1270" cy="137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151557</xdr:rowOff>
    </xdr:from>
    <xdr:ext cx="534377" cy="259045"/>
    <xdr:sp macro="" textlink="">
      <xdr:nvSpPr>
        <xdr:cNvPr id="295" name="補助費等最小値テキスト"/>
        <xdr:cNvSpPr txBox="1"/>
      </xdr:nvSpPr>
      <xdr:spPr>
        <a:xfrm>
          <a:off x="10528300" y="66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35,719</a:t>
          </a:r>
          <a:endParaRPr kumimoji="1" lang="ja-JP" altLang="en-US" sz="1000" b="1">
            <a:latin typeface="ＭＳ Ｐゴシック"/>
          </a:endParaRPr>
        </a:p>
      </xdr:txBody>
    </xdr:sp>
    <xdr:clientData/>
  </xdr:oneCellAnchor>
  <xdr:twoCellAnchor>
    <xdr:from>
      <xdr:col>15</xdr:col>
      <xdr:colOff>92075</xdr:colOff>
      <xdr:row>38</xdr:row>
      <xdr:rowOff>147730</xdr:rowOff>
    </xdr:from>
    <xdr:to>
      <xdr:col>15</xdr:col>
      <xdr:colOff>269875</xdr:colOff>
      <xdr:row>38</xdr:row>
      <xdr:rowOff>147730</xdr:rowOff>
    </xdr:to>
    <xdr:cxnSp macro="">
      <xdr:nvCxnSpPr>
        <xdr:cNvPr id="296" name="直線コネクタ 295"/>
        <xdr:cNvCxnSpPr/>
      </xdr:nvCxnSpPr>
      <xdr:spPr>
        <a:xfrm>
          <a:off x="10388600" y="666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86291</xdr:rowOff>
    </xdr:from>
    <xdr:ext cx="534377" cy="259045"/>
    <xdr:sp macro="" textlink="">
      <xdr:nvSpPr>
        <xdr:cNvPr id="297" name="補助費等最大値テキスト"/>
        <xdr:cNvSpPr txBox="1"/>
      </xdr:nvSpPr>
      <xdr:spPr>
        <a:xfrm>
          <a:off x="10528300" y="50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84,003</a:t>
          </a:r>
          <a:endParaRPr kumimoji="1" lang="ja-JP" altLang="en-US" sz="1000" b="1">
            <a:latin typeface="ＭＳ Ｐゴシック"/>
          </a:endParaRPr>
        </a:p>
      </xdr:txBody>
    </xdr:sp>
    <xdr:clientData/>
  </xdr:oneCellAnchor>
  <xdr:twoCellAnchor>
    <xdr:from>
      <xdr:col>15</xdr:col>
      <xdr:colOff>92075</xdr:colOff>
      <xdr:row>30</xdr:row>
      <xdr:rowOff>139614</xdr:rowOff>
    </xdr:from>
    <xdr:to>
      <xdr:col>15</xdr:col>
      <xdr:colOff>269875</xdr:colOff>
      <xdr:row>30</xdr:row>
      <xdr:rowOff>139614</xdr:rowOff>
    </xdr:to>
    <xdr:cxnSp macro="">
      <xdr:nvCxnSpPr>
        <xdr:cNvPr id="298" name="直線コネクタ 297"/>
        <xdr:cNvCxnSpPr/>
      </xdr:nvCxnSpPr>
      <xdr:spPr>
        <a:xfrm>
          <a:off x="10388600" y="528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26572</xdr:rowOff>
    </xdr:from>
    <xdr:to>
      <xdr:col>15</xdr:col>
      <xdr:colOff>180975</xdr:colOff>
      <xdr:row>35</xdr:row>
      <xdr:rowOff>64262</xdr:rowOff>
    </xdr:to>
    <xdr:cxnSp macro="">
      <xdr:nvCxnSpPr>
        <xdr:cNvPr id="299" name="直線コネクタ 298"/>
        <xdr:cNvCxnSpPr/>
      </xdr:nvCxnSpPr>
      <xdr:spPr>
        <a:xfrm>
          <a:off x="9639300" y="6027322"/>
          <a:ext cx="838200" cy="3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99245</xdr:rowOff>
    </xdr:from>
    <xdr:ext cx="534377" cy="259045"/>
    <xdr:sp macro="" textlink="">
      <xdr:nvSpPr>
        <xdr:cNvPr id="300" name="補助費等平均値テキスト"/>
        <xdr:cNvSpPr txBox="1"/>
      </xdr:nvSpPr>
      <xdr:spPr>
        <a:xfrm>
          <a:off x="10528300" y="609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52,883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120818</xdr:rowOff>
    </xdr:from>
    <xdr:to>
      <xdr:col>15</xdr:col>
      <xdr:colOff>231775</xdr:colOff>
      <xdr:row>36</xdr:row>
      <xdr:rowOff>50968</xdr:rowOff>
    </xdr:to>
    <xdr:sp macro="" textlink="">
      <xdr:nvSpPr>
        <xdr:cNvPr id="301" name="フローチャート : 判断 300"/>
        <xdr:cNvSpPr/>
      </xdr:nvSpPr>
      <xdr:spPr>
        <a:xfrm>
          <a:off x="10426700" y="612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78664</xdr:rowOff>
    </xdr:from>
    <xdr:to>
      <xdr:col>14</xdr:col>
      <xdr:colOff>28575</xdr:colOff>
      <xdr:row>35</xdr:row>
      <xdr:rowOff>26572</xdr:rowOff>
    </xdr:to>
    <xdr:cxnSp macro="">
      <xdr:nvCxnSpPr>
        <xdr:cNvPr id="302" name="直線コネクタ 301"/>
        <xdr:cNvCxnSpPr/>
      </xdr:nvCxnSpPr>
      <xdr:spPr>
        <a:xfrm>
          <a:off x="8750300" y="5907964"/>
          <a:ext cx="889000" cy="11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18177</xdr:rowOff>
    </xdr:from>
    <xdr:to>
      <xdr:col>14</xdr:col>
      <xdr:colOff>79375</xdr:colOff>
      <xdr:row>35</xdr:row>
      <xdr:rowOff>119777</xdr:rowOff>
    </xdr:to>
    <xdr:sp macro="" textlink="">
      <xdr:nvSpPr>
        <xdr:cNvPr id="303" name="フローチャート : 判断 302"/>
        <xdr:cNvSpPr/>
      </xdr:nvSpPr>
      <xdr:spPr>
        <a:xfrm>
          <a:off x="9588500" y="60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110904</xdr:rowOff>
    </xdr:from>
    <xdr:ext cx="534377" cy="259045"/>
    <xdr:sp macro="" textlink="">
      <xdr:nvSpPr>
        <xdr:cNvPr id="304" name="テキスト ボックス 303"/>
        <xdr:cNvSpPr txBox="1"/>
      </xdr:nvSpPr>
      <xdr:spPr>
        <a:xfrm>
          <a:off x="9372111" y="611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78664</xdr:rowOff>
    </xdr:from>
    <xdr:to>
      <xdr:col>12</xdr:col>
      <xdr:colOff>511175</xdr:colOff>
      <xdr:row>36</xdr:row>
      <xdr:rowOff>111611</xdr:rowOff>
    </xdr:to>
    <xdr:cxnSp macro="">
      <xdr:nvCxnSpPr>
        <xdr:cNvPr id="305" name="直線コネクタ 304"/>
        <xdr:cNvCxnSpPr/>
      </xdr:nvCxnSpPr>
      <xdr:spPr>
        <a:xfrm flipV="1">
          <a:off x="7861300" y="5907964"/>
          <a:ext cx="889000" cy="37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56924</xdr:rowOff>
    </xdr:from>
    <xdr:to>
      <xdr:col>12</xdr:col>
      <xdr:colOff>561975</xdr:colOff>
      <xdr:row>36</xdr:row>
      <xdr:rowOff>158524</xdr:rowOff>
    </xdr:to>
    <xdr:sp macro="" textlink="">
      <xdr:nvSpPr>
        <xdr:cNvPr id="306" name="フローチャート : 判断 305"/>
        <xdr:cNvSpPr/>
      </xdr:nvSpPr>
      <xdr:spPr>
        <a:xfrm>
          <a:off x="8699500" y="622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149651</xdr:rowOff>
    </xdr:from>
    <xdr:ext cx="534377" cy="259045"/>
    <xdr:sp macro="" textlink="">
      <xdr:nvSpPr>
        <xdr:cNvPr id="307" name="テキスト ボックス 306"/>
        <xdr:cNvSpPr txBox="1"/>
      </xdr:nvSpPr>
      <xdr:spPr>
        <a:xfrm>
          <a:off x="8483111" y="632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160131</xdr:rowOff>
    </xdr:from>
    <xdr:to>
      <xdr:col>11</xdr:col>
      <xdr:colOff>307975</xdr:colOff>
      <xdr:row>36</xdr:row>
      <xdr:rowOff>111611</xdr:rowOff>
    </xdr:to>
    <xdr:cxnSp macro="">
      <xdr:nvCxnSpPr>
        <xdr:cNvPr id="308" name="直線コネクタ 307"/>
        <xdr:cNvCxnSpPr/>
      </xdr:nvCxnSpPr>
      <xdr:spPr>
        <a:xfrm>
          <a:off x="6972300" y="6160881"/>
          <a:ext cx="889000" cy="12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57210</xdr:rowOff>
    </xdr:from>
    <xdr:to>
      <xdr:col>11</xdr:col>
      <xdr:colOff>358775</xdr:colOff>
      <xdr:row>36</xdr:row>
      <xdr:rowOff>158810</xdr:rowOff>
    </xdr:to>
    <xdr:sp macro="" textlink="">
      <xdr:nvSpPr>
        <xdr:cNvPr id="309" name="フローチャート : 判断 308"/>
        <xdr:cNvSpPr/>
      </xdr:nvSpPr>
      <xdr:spPr>
        <a:xfrm>
          <a:off x="7810500" y="62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3887</xdr:rowOff>
    </xdr:from>
    <xdr:ext cx="534377" cy="259045"/>
    <xdr:sp macro="" textlink="">
      <xdr:nvSpPr>
        <xdr:cNvPr id="310" name="テキスト ボックス 309"/>
        <xdr:cNvSpPr txBox="1"/>
      </xdr:nvSpPr>
      <xdr:spPr>
        <a:xfrm>
          <a:off x="7594111" y="600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138106</xdr:rowOff>
    </xdr:from>
    <xdr:to>
      <xdr:col>10</xdr:col>
      <xdr:colOff>155575</xdr:colOff>
      <xdr:row>37</xdr:row>
      <xdr:rowOff>68256</xdr:rowOff>
    </xdr:to>
    <xdr:sp macro="" textlink="">
      <xdr:nvSpPr>
        <xdr:cNvPr id="311" name="フローチャート : 判断 310"/>
        <xdr:cNvSpPr/>
      </xdr:nvSpPr>
      <xdr:spPr>
        <a:xfrm>
          <a:off x="6921500" y="631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59383</xdr:rowOff>
    </xdr:from>
    <xdr:ext cx="534377" cy="259045"/>
    <xdr:sp macro="" textlink="">
      <xdr:nvSpPr>
        <xdr:cNvPr id="312" name="テキスト ボックス 311"/>
        <xdr:cNvSpPr txBox="1"/>
      </xdr:nvSpPr>
      <xdr:spPr>
        <a:xfrm>
          <a:off x="6705111" y="640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13462</xdr:rowOff>
    </xdr:from>
    <xdr:to>
      <xdr:col>15</xdr:col>
      <xdr:colOff>231775</xdr:colOff>
      <xdr:row>35</xdr:row>
      <xdr:rowOff>115062</xdr:rowOff>
    </xdr:to>
    <xdr:sp macro="" textlink="">
      <xdr:nvSpPr>
        <xdr:cNvPr id="318" name="円/楕円 317"/>
        <xdr:cNvSpPr/>
      </xdr:nvSpPr>
      <xdr:spPr>
        <a:xfrm>
          <a:off x="104267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36339</xdr:rowOff>
    </xdr:from>
    <xdr:ext cx="534377" cy="259045"/>
    <xdr:sp macro="" textlink="">
      <xdr:nvSpPr>
        <xdr:cNvPr id="319" name="補助費等該当値テキスト"/>
        <xdr:cNvSpPr txBox="1"/>
      </xdr:nvSpPr>
      <xdr:spPr>
        <a:xfrm>
          <a:off x="10528300" y="58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56,640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147222</xdr:rowOff>
    </xdr:from>
    <xdr:to>
      <xdr:col>14</xdr:col>
      <xdr:colOff>79375</xdr:colOff>
      <xdr:row>35</xdr:row>
      <xdr:rowOff>77372</xdr:rowOff>
    </xdr:to>
    <xdr:sp macro="" textlink="">
      <xdr:nvSpPr>
        <xdr:cNvPr id="320" name="円/楕円 319"/>
        <xdr:cNvSpPr/>
      </xdr:nvSpPr>
      <xdr:spPr>
        <a:xfrm>
          <a:off x="9588500" y="597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93899</xdr:rowOff>
    </xdr:from>
    <xdr:ext cx="534377" cy="259045"/>
    <xdr:sp macro="" textlink="">
      <xdr:nvSpPr>
        <xdr:cNvPr id="321" name="テキスト ボックス 320"/>
        <xdr:cNvSpPr txBox="1"/>
      </xdr:nvSpPr>
      <xdr:spPr>
        <a:xfrm>
          <a:off x="9372111" y="575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27864</xdr:rowOff>
    </xdr:from>
    <xdr:to>
      <xdr:col>12</xdr:col>
      <xdr:colOff>561975</xdr:colOff>
      <xdr:row>34</xdr:row>
      <xdr:rowOff>129464</xdr:rowOff>
    </xdr:to>
    <xdr:sp macro="" textlink="">
      <xdr:nvSpPr>
        <xdr:cNvPr id="322" name="円/楕円 321"/>
        <xdr:cNvSpPr/>
      </xdr:nvSpPr>
      <xdr:spPr>
        <a:xfrm>
          <a:off x="8699500" y="58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145991</xdr:rowOff>
    </xdr:from>
    <xdr:ext cx="534377" cy="259045"/>
    <xdr:sp macro="" textlink="">
      <xdr:nvSpPr>
        <xdr:cNvPr id="323" name="テキスト ボックス 322"/>
        <xdr:cNvSpPr txBox="1"/>
      </xdr:nvSpPr>
      <xdr:spPr>
        <a:xfrm>
          <a:off x="8483111" y="563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62,136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60811</xdr:rowOff>
    </xdr:from>
    <xdr:to>
      <xdr:col>11</xdr:col>
      <xdr:colOff>358775</xdr:colOff>
      <xdr:row>36</xdr:row>
      <xdr:rowOff>162411</xdr:rowOff>
    </xdr:to>
    <xdr:sp macro="" textlink="">
      <xdr:nvSpPr>
        <xdr:cNvPr id="324" name="円/楕円 323"/>
        <xdr:cNvSpPr/>
      </xdr:nvSpPr>
      <xdr:spPr>
        <a:xfrm>
          <a:off x="7810500" y="62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153538</xdr:rowOff>
    </xdr:from>
    <xdr:ext cx="534377" cy="259045"/>
    <xdr:sp macro="" textlink="">
      <xdr:nvSpPr>
        <xdr:cNvPr id="325" name="テキスト ボックス 324"/>
        <xdr:cNvSpPr txBox="1"/>
      </xdr:nvSpPr>
      <xdr:spPr>
        <a:xfrm>
          <a:off x="7594111" y="632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109331</xdr:rowOff>
    </xdr:from>
    <xdr:to>
      <xdr:col>10</xdr:col>
      <xdr:colOff>155575</xdr:colOff>
      <xdr:row>36</xdr:row>
      <xdr:rowOff>39481</xdr:rowOff>
    </xdr:to>
    <xdr:sp macro="" textlink="">
      <xdr:nvSpPr>
        <xdr:cNvPr id="326" name="円/楕円 325"/>
        <xdr:cNvSpPr/>
      </xdr:nvSpPr>
      <xdr:spPr>
        <a:xfrm>
          <a:off x="6921500" y="611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56008</xdr:rowOff>
    </xdr:from>
    <xdr:ext cx="534377" cy="259045"/>
    <xdr:sp macro="" textlink="">
      <xdr:nvSpPr>
        <xdr:cNvPr id="327" name="テキスト ボックス 326"/>
        <xdr:cNvSpPr txBox="1"/>
      </xdr:nvSpPr>
      <xdr:spPr>
        <a:xfrm>
          <a:off x="6705111" y="588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150147</xdr:rowOff>
    </xdr:from>
    <xdr:to>
      <xdr:col>15</xdr:col>
      <xdr:colOff>180340</xdr:colOff>
      <xdr:row>57</xdr:row>
      <xdr:rowOff>143845</xdr:rowOff>
    </xdr:to>
    <xdr:cxnSp macro="">
      <xdr:nvCxnSpPr>
        <xdr:cNvPr id="351" name="直線コネクタ 350"/>
        <xdr:cNvCxnSpPr/>
      </xdr:nvCxnSpPr>
      <xdr:spPr>
        <a:xfrm flipV="1">
          <a:off x="10475595" y="8722647"/>
          <a:ext cx="1270" cy="119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147672</xdr:rowOff>
    </xdr:from>
    <xdr:ext cx="534377" cy="259045"/>
    <xdr:sp macro="" textlink="">
      <xdr:nvSpPr>
        <xdr:cNvPr id="352" name="普通建設事業費最小値テキスト"/>
        <xdr:cNvSpPr txBox="1"/>
      </xdr:nvSpPr>
      <xdr:spPr>
        <a:xfrm>
          <a:off x="10528300" y="992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31,956</a:t>
          </a:r>
          <a:endParaRPr kumimoji="1" lang="ja-JP" altLang="en-US" sz="1000" b="1">
            <a:latin typeface="ＭＳ Ｐゴシック"/>
          </a:endParaRPr>
        </a:p>
      </xdr:txBody>
    </xdr:sp>
    <xdr:clientData/>
  </xdr:oneCellAnchor>
  <xdr:twoCellAnchor>
    <xdr:from>
      <xdr:col>15</xdr:col>
      <xdr:colOff>92075</xdr:colOff>
      <xdr:row>57</xdr:row>
      <xdr:rowOff>143845</xdr:rowOff>
    </xdr:from>
    <xdr:to>
      <xdr:col>15</xdr:col>
      <xdr:colOff>269875</xdr:colOff>
      <xdr:row>57</xdr:row>
      <xdr:rowOff>143845</xdr:rowOff>
    </xdr:to>
    <xdr:cxnSp macro="">
      <xdr:nvCxnSpPr>
        <xdr:cNvPr id="353" name="直線コネクタ 352"/>
        <xdr:cNvCxnSpPr/>
      </xdr:nvCxnSpPr>
      <xdr:spPr>
        <a:xfrm>
          <a:off x="10388600" y="9916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96824</xdr:rowOff>
    </xdr:from>
    <xdr:ext cx="599010" cy="259045"/>
    <xdr:sp macro="" textlink="">
      <xdr:nvSpPr>
        <xdr:cNvPr id="354" name="普通建設事業費最大値テキスト"/>
        <xdr:cNvSpPr txBox="1"/>
      </xdr:nvSpPr>
      <xdr:spPr>
        <a:xfrm>
          <a:off x="10528300" y="849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188,629</a:t>
          </a:r>
          <a:endParaRPr kumimoji="1" lang="ja-JP" altLang="en-US" sz="1000" b="1">
            <a:latin typeface="ＭＳ Ｐゴシック"/>
          </a:endParaRPr>
        </a:p>
      </xdr:txBody>
    </xdr:sp>
    <xdr:clientData/>
  </xdr:oneCellAnchor>
  <xdr:twoCellAnchor>
    <xdr:from>
      <xdr:col>15</xdr:col>
      <xdr:colOff>92075</xdr:colOff>
      <xdr:row>50</xdr:row>
      <xdr:rowOff>150147</xdr:rowOff>
    </xdr:from>
    <xdr:to>
      <xdr:col>15</xdr:col>
      <xdr:colOff>269875</xdr:colOff>
      <xdr:row>50</xdr:row>
      <xdr:rowOff>150147</xdr:rowOff>
    </xdr:to>
    <xdr:cxnSp macro="">
      <xdr:nvCxnSpPr>
        <xdr:cNvPr id="355" name="直線コネクタ 354"/>
        <xdr:cNvCxnSpPr/>
      </xdr:nvCxnSpPr>
      <xdr:spPr>
        <a:xfrm>
          <a:off x="10388600" y="872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165691</xdr:rowOff>
    </xdr:from>
    <xdr:to>
      <xdr:col>15</xdr:col>
      <xdr:colOff>180975</xdr:colOff>
      <xdr:row>56</xdr:row>
      <xdr:rowOff>58585</xdr:rowOff>
    </xdr:to>
    <xdr:cxnSp macro="">
      <xdr:nvCxnSpPr>
        <xdr:cNvPr id="356" name="直線コネクタ 355"/>
        <xdr:cNvCxnSpPr/>
      </xdr:nvCxnSpPr>
      <xdr:spPr>
        <a:xfrm>
          <a:off x="9639300" y="8738191"/>
          <a:ext cx="838200" cy="92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42709</xdr:rowOff>
    </xdr:from>
    <xdr:ext cx="534377" cy="259045"/>
    <xdr:sp macro="" textlink="">
      <xdr:nvSpPr>
        <xdr:cNvPr id="357" name="普通建設事業費平均値テキスト"/>
        <xdr:cNvSpPr txBox="1"/>
      </xdr:nvSpPr>
      <xdr:spPr>
        <a:xfrm>
          <a:off x="10528300" y="9301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86,564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19832</xdr:rowOff>
    </xdr:from>
    <xdr:to>
      <xdr:col>15</xdr:col>
      <xdr:colOff>231775</xdr:colOff>
      <xdr:row>55</xdr:row>
      <xdr:rowOff>121432</xdr:rowOff>
    </xdr:to>
    <xdr:sp macro="" textlink="">
      <xdr:nvSpPr>
        <xdr:cNvPr id="358" name="フローチャート : 判断 357"/>
        <xdr:cNvSpPr/>
      </xdr:nvSpPr>
      <xdr:spPr>
        <a:xfrm>
          <a:off x="10426700" y="944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165691</xdr:rowOff>
    </xdr:from>
    <xdr:to>
      <xdr:col>14</xdr:col>
      <xdr:colOff>28575</xdr:colOff>
      <xdr:row>55</xdr:row>
      <xdr:rowOff>143213</xdr:rowOff>
    </xdr:to>
    <xdr:cxnSp macro="">
      <xdr:nvCxnSpPr>
        <xdr:cNvPr id="359" name="直線コネクタ 358"/>
        <xdr:cNvCxnSpPr/>
      </xdr:nvCxnSpPr>
      <xdr:spPr>
        <a:xfrm flipV="1">
          <a:off x="8750300" y="8738191"/>
          <a:ext cx="889000" cy="83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88847</xdr:rowOff>
    </xdr:from>
    <xdr:to>
      <xdr:col>14</xdr:col>
      <xdr:colOff>79375</xdr:colOff>
      <xdr:row>56</xdr:row>
      <xdr:rowOff>18997</xdr:rowOff>
    </xdr:to>
    <xdr:sp macro="" textlink="">
      <xdr:nvSpPr>
        <xdr:cNvPr id="360" name="フローチャート : 判断 359"/>
        <xdr:cNvSpPr/>
      </xdr:nvSpPr>
      <xdr:spPr>
        <a:xfrm>
          <a:off x="95885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10124</xdr:rowOff>
    </xdr:from>
    <xdr:ext cx="534377" cy="259045"/>
    <xdr:sp macro="" textlink="">
      <xdr:nvSpPr>
        <xdr:cNvPr id="361" name="テキスト ボックス 360"/>
        <xdr:cNvSpPr txBox="1"/>
      </xdr:nvSpPr>
      <xdr:spPr>
        <a:xfrm>
          <a:off x="9372111" y="961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143213</xdr:rowOff>
    </xdr:from>
    <xdr:to>
      <xdr:col>12</xdr:col>
      <xdr:colOff>511175</xdr:colOff>
      <xdr:row>56</xdr:row>
      <xdr:rowOff>55073</xdr:rowOff>
    </xdr:to>
    <xdr:cxnSp macro="">
      <xdr:nvCxnSpPr>
        <xdr:cNvPr id="362" name="直線コネクタ 361"/>
        <xdr:cNvCxnSpPr/>
      </xdr:nvCxnSpPr>
      <xdr:spPr>
        <a:xfrm flipV="1">
          <a:off x="7861300" y="9572963"/>
          <a:ext cx="889000" cy="8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5172</xdr:rowOff>
    </xdr:from>
    <xdr:to>
      <xdr:col>12</xdr:col>
      <xdr:colOff>561975</xdr:colOff>
      <xdr:row>56</xdr:row>
      <xdr:rowOff>106772</xdr:rowOff>
    </xdr:to>
    <xdr:sp macro="" textlink="">
      <xdr:nvSpPr>
        <xdr:cNvPr id="363" name="フローチャート : 判断 362"/>
        <xdr:cNvSpPr/>
      </xdr:nvSpPr>
      <xdr:spPr>
        <a:xfrm>
          <a:off x="8699500" y="960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97899</xdr:rowOff>
    </xdr:from>
    <xdr:ext cx="534377" cy="259045"/>
    <xdr:sp macro="" textlink="">
      <xdr:nvSpPr>
        <xdr:cNvPr id="364" name="テキスト ボックス 363"/>
        <xdr:cNvSpPr txBox="1"/>
      </xdr:nvSpPr>
      <xdr:spPr>
        <a:xfrm>
          <a:off x="8483111" y="96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55073</xdr:rowOff>
    </xdr:from>
    <xdr:to>
      <xdr:col>11</xdr:col>
      <xdr:colOff>307975</xdr:colOff>
      <xdr:row>57</xdr:row>
      <xdr:rowOff>43314</xdr:rowOff>
    </xdr:to>
    <xdr:cxnSp macro="">
      <xdr:nvCxnSpPr>
        <xdr:cNvPr id="365" name="直線コネクタ 364"/>
        <xdr:cNvCxnSpPr/>
      </xdr:nvCxnSpPr>
      <xdr:spPr>
        <a:xfrm flipV="1">
          <a:off x="6972300" y="9656273"/>
          <a:ext cx="889000" cy="15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149403</xdr:rowOff>
    </xdr:from>
    <xdr:to>
      <xdr:col>11</xdr:col>
      <xdr:colOff>358775</xdr:colOff>
      <xdr:row>56</xdr:row>
      <xdr:rowOff>79553</xdr:rowOff>
    </xdr:to>
    <xdr:sp macro="" textlink="">
      <xdr:nvSpPr>
        <xdr:cNvPr id="366" name="フローチャート : 判断 365"/>
        <xdr:cNvSpPr/>
      </xdr:nvSpPr>
      <xdr:spPr>
        <a:xfrm>
          <a:off x="7810500" y="957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96080</xdr:rowOff>
    </xdr:from>
    <xdr:ext cx="534377" cy="259045"/>
    <xdr:sp macro="" textlink="">
      <xdr:nvSpPr>
        <xdr:cNvPr id="367" name="テキスト ボックス 366"/>
        <xdr:cNvSpPr txBox="1"/>
      </xdr:nvSpPr>
      <xdr:spPr>
        <a:xfrm>
          <a:off x="7594111" y="93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106593</xdr:rowOff>
    </xdr:from>
    <xdr:to>
      <xdr:col>10</xdr:col>
      <xdr:colOff>155575</xdr:colOff>
      <xdr:row>57</xdr:row>
      <xdr:rowOff>36743</xdr:rowOff>
    </xdr:to>
    <xdr:sp macro="" textlink="">
      <xdr:nvSpPr>
        <xdr:cNvPr id="368" name="フローチャート : 判断 367"/>
        <xdr:cNvSpPr/>
      </xdr:nvSpPr>
      <xdr:spPr>
        <a:xfrm>
          <a:off x="6921500" y="970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53270</xdr:rowOff>
    </xdr:from>
    <xdr:ext cx="534377" cy="259045"/>
    <xdr:sp macro="" textlink="">
      <xdr:nvSpPr>
        <xdr:cNvPr id="369" name="テキスト ボックス 368"/>
        <xdr:cNvSpPr txBox="1"/>
      </xdr:nvSpPr>
      <xdr:spPr>
        <a:xfrm>
          <a:off x="6705111" y="948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7785</xdr:rowOff>
    </xdr:from>
    <xdr:to>
      <xdr:col>15</xdr:col>
      <xdr:colOff>231775</xdr:colOff>
      <xdr:row>56</xdr:row>
      <xdr:rowOff>109385</xdr:rowOff>
    </xdr:to>
    <xdr:sp macro="" textlink="">
      <xdr:nvSpPr>
        <xdr:cNvPr id="375" name="円/楕円 374"/>
        <xdr:cNvSpPr/>
      </xdr:nvSpPr>
      <xdr:spPr>
        <a:xfrm>
          <a:off x="10426700" y="960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157662</xdr:rowOff>
    </xdr:from>
    <xdr:ext cx="534377" cy="259045"/>
    <xdr:sp macro="" textlink="">
      <xdr:nvSpPr>
        <xdr:cNvPr id="376" name="普通建設事業費該当値テキスト"/>
        <xdr:cNvSpPr txBox="1"/>
      </xdr:nvSpPr>
      <xdr:spPr>
        <a:xfrm>
          <a:off x="10528300" y="958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65,645</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114891</xdr:rowOff>
    </xdr:from>
    <xdr:to>
      <xdr:col>14</xdr:col>
      <xdr:colOff>79375</xdr:colOff>
      <xdr:row>51</xdr:row>
      <xdr:rowOff>45041</xdr:rowOff>
    </xdr:to>
    <xdr:sp macro="" textlink="">
      <xdr:nvSpPr>
        <xdr:cNvPr id="377" name="円/楕円 376"/>
        <xdr:cNvSpPr/>
      </xdr:nvSpPr>
      <xdr:spPr>
        <a:xfrm>
          <a:off x="9588500" y="868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61568</xdr:rowOff>
    </xdr:from>
    <xdr:ext cx="599010" cy="259045"/>
    <xdr:sp macro="" textlink="">
      <xdr:nvSpPr>
        <xdr:cNvPr id="378" name="テキスト ボックス 377"/>
        <xdr:cNvSpPr txBox="1"/>
      </xdr:nvSpPr>
      <xdr:spPr>
        <a:xfrm>
          <a:off x="9339794" y="846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186,589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92413</xdr:rowOff>
    </xdr:from>
    <xdr:to>
      <xdr:col>12</xdr:col>
      <xdr:colOff>561975</xdr:colOff>
      <xdr:row>56</xdr:row>
      <xdr:rowOff>22563</xdr:rowOff>
    </xdr:to>
    <xdr:sp macro="" textlink="">
      <xdr:nvSpPr>
        <xdr:cNvPr id="379" name="円/楕円 378"/>
        <xdr:cNvSpPr/>
      </xdr:nvSpPr>
      <xdr:spPr>
        <a:xfrm>
          <a:off x="8699500" y="952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39090</xdr:rowOff>
    </xdr:from>
    <xdr:ext cx="534377" cy="259045"/>
    <xdr:sp macro="" textlink="">
      <xdr:nvSpPr>
        <xdr:cNvPr id="380" name="テキスト ボックス 379"/>
        <xdr:cNvSpPr txBox="1"/>
      </xdr:nvSpPr>
      <xdr:spPr>
        <a:xfrm>
          <a:off x="8483111" y="929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77,039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4273</xdr:rowOff>
    </xdr:from>
    <xdr:to>
      <xdr:col>11</xdr:col>
      <xdr:colOff>358775</xdr:colOff>
      <xdr:row>56</xdr:row>
      <xdr:rowOff>105873</xdr:rowOff>
    </xdr:to>
    <xdr:sp macro="" textlink="">
      <xdr:nvSpPr>
        <xdr:cNvPr id="381" name="円/楕円 380"/>
        <xdr:cNvSpPr/>
      </xdr:nvSpPr>
      <xdr:spPr>
        <a:xfrm>
          <a:off x="7810500" y="96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97000</xdr:rowOff>
    </xdr:from>
    <xdr:ext cx="534377" cy="259045"/>
    <xdr:sp macro="" textlink="">
      <xdr:nvSpPr>
        <xdr:cNvPr id="382" name="テキスト ボックス 381"/>
        <xdr:cNvSpPr txBox="1"/>
      </xdr:nvSpPr>
      <xdr:spPr>
        <a:xfrm>
          <a:off x="759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66,106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163964</xdr:rowOff>
    </xdr:from>
    <xdr:to>
      <xdr:col>10</xdr:col>
      <xdr:colOff>155575</xdr:colOff>
      <xdr:row>57</xdr:row>
      <xdr:rowOff>94114</xdr:rowOff>
    </xdr:to>
    <xdr:sp macro="" textlink="">
      <xdr:nvSpPr>
        <xdr:cNvPr id="383" name="円/楕円 382"/>
        <xdr:cNvSpPr/>
      </xdr:nvSpPr>
      <xdr:spPr>
        <a:xfrm>
          <a:off x="6921500" y="97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85241</xdr:rowOff>
    </xdr:from>
    <xdr:ext cx="534377" cy="259045"/>
    <xdr:sp macro="" textlink="">
      <xdr:nvSpPr>
        <xdr:cNvPr id="384" name="テキスト ボックス 383"/>
        <xdr:cNvSpPr txBox="1"/>
      </xdr:nvSpPr>
      <xdr:spPr>
        <a:xfrm>
          <a:off x="6705111" y="985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159980</xdr:rowOff>
    </xdr:from>
    <xdr:to>
      <xdr:col>15</xdr:col>
      <xdr:colOff>180340</xdr:colOff>
      <xdr:row>79</xdr:row>
      <xdr:rowOff>40455</xdr:rowOff>
    </xdr:to>
    <xdr:cxnSp macro="">
      <xdr:nvCxnSpPr>
        <xdr:cNvPr id="410" name="直線コネクタ 409"/>
        <xdr:cNvCxnSpPr/>
      </xdr:nvCxnSpPr>
      <xdr:spPr>
        <a:xfrm flipV="1">
          <a:off x="10475595" y="11990030"/>
          <a:ext cx="1270" cy="1594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44282</xdr:rowOff>
    </xdr:from>
    <xdr:ext cx="469744" cy="259045"/>
    <xdr:sp macro="" textlink="">
      <xdr:nvSpPr>
        <xdr:cNvPr id="411" name="普通建設事業費 （ うち新規整備　）最小値テキスト"/>
        <xdr:cNvSpPr txBox="1"/>
      </xdr:nvSpPr>
      <xdr:spPr>
        <a:xfrm>
          <a:off x="10528300" y="1358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5,367</a:t>
          </a:r>
          <a:endParaRPr kumimoji="1" lang="ja-JP" altLang="en-US" sz="1000" b="1">
            <a:latin typeface="ＭＳ Ｐゴシック"/>
          </a:endParaRPr>
        </a:p>
      </xdr:txBody>
    </xdr:sp>
    <xdr:clientData/>
  </xdr:oneCellAnchor>
  <xdr:twoCellAnchor>
    <xdr:from>
      <xdr:col>15</xdr:col>
      <xdr:colOff>92075</xdr:colOff>
      <xdr:row>79</xdr:row>
      <xdr:rowOff>40455</xdr:rowOff>
    </xdr:from>
    <xdr:to>
      <xdr:col>15</xdr:col>
      <xdr:colOff>269875</xdr:colOff>
      <xdr:row>79</xdr:row>
      <xdr:rowOff>40455</xdr:rowOff>
    </xdr:to>
    <xdr:cxnSp macro="">
      <xdr:nvCxnSpPr>
        <xdr:cNvPr id="412" name="直線コネクタ 411"/>
        <xdr:cNvCxnSpPr/>
      </xdr:nvCxnSpPr>
      <xdr:spPr>
        <a:xfrm>
          <a:off x="10388600" y="1358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106657</xdr:rowOff>
    </xdr:from>
    <xdr:ext cx="599010" cy="259045"/>
    <xdr:sp macro="" textlink="">
      <xdr:nvSpPr>
        <xdr:cNvPr id="413" name="普通建設事業費 （ うち新規整備　）最大値テキスト"/>
        <xdr:cNvSpPr txBox="1"/>
      </xdr:nvSpPr>
      <xdr:spPr>
        <a:xfrm>
          <a:off x="10528300" y="1176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151,887</a:t>
          </a:r>
          <a:endParaRPr kumimoji="1" lang="ja-JP" altLang="en-US" sz="1000" b="1">
            <a:latin typeface="ＭＳ Ｐゴシック"/>
          </a:endParaRPr>
        </a:p>
      </xdr:txBody>
    </xdr:sp>
    <xdr:clientData/>
  </xdr:oneCellAnchor>
  <xdr:twoCellAnchor>
    <xdr:from>
      <xdr:col>15</xdr:col>
      <xdr:colOff>92075</xdr:colOff>
      <xdr:row>69</xdr:row>
      <xdr:rowOff>159980</xdr:rowOff>
    </xdr:from>
    <xdr:to>
      <xdr:col>15</xdr:col>
      <xdr:colOff>269875</xdr:colOff>
      <xdr:row>69</xdr:row>
      <xdr:rowOff>159980</xdr:rowOff>
    </xdr:to>
    <xdr:cxnSp macro="">
      <xdr:nvCxnSpPr>
        <xdr:cNvPr id="414" name="直線コネクタ 413"/>
        <xdr:cNvCxnSpPr/>
      </xdr:nvCxnSpPr>
      <xdr:spPr>
        <a:xfrm>
          <a:off x="10388600" y="119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110015</xdr:rowOff>
    </xdr:from>
    <xdr:to>
      <xdr:col>15</xdr:col>
      <xdr:colOff>180975</xdr:colOff>
      <xdr:row>78</xdr:row>
      <xdr:rowOff>101208</xdr:rowOff>
    </xdr:to>
    <xdr:cxnSp macro="">
      <xdr:nvCxnSpPr>
        <xdr:cNvPr id="415" name="直線コネクタ 414"/>
        <xdr:cNvCxnSpPr/>
      </xdr:nvCxnSpPr>
      <xdr:spPr>
        <a:xfrm>
          <a:off x="9639300" y="13311665"/>
          <a:ext cx="838200" cy="16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84508</xdr:rowOff>
    </xdr:from>
    <xdr:ext cx="534377" cy="259045"/>
    <xdr:sp macro="" textlink="">
      <xdr:nvSpPr>
        <xdr:cNvPr id="416" name="普通建設事業費 （ うち新規整備　）平均値テキスト"/>
        <xdr:cNvSpPr txBox="1"/>
      </xdr:nvSpPr>
      <xdr:spPr>
        <a:xfrm>
          <a:off x="10528300" y="1294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61632</xdr:rowOff>
    </xdr:from>
    <xdr:to>
      <xdr:col>15</xdr:col>
      <xdr:colOff>231775</xdr:colOff>
      <xdr:row>76</xdr:row>
      <xdr:rowOff>163232</xdr:rowOff>
    </xdr:to>
    <xdr:sp macro="" textlink="">
      <xdr:nvSpPr>
        <xdr:cNvPr id="417" name="フローチャート : 判断 416"/>
        <xdr:cNvSpPr/>
      </xdr:nvSpPr>
      <xdr:spPr>
        <a:xfrm>
          <a:off x="10426700" y="130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110015</xdr:rowOff>
    </xdr:from>
    <xdr:to>
      <xdr:col>14</xdr:col>
      <xdr:colOff>28575</xdr:colOff>
      <xdr:row>78</xdr:row>
      <xdr:rowOff>138068</xdr:rowOff>
    </xdr:to>
    <xdr:cxnSp macro="">
      <xdr:nvCxnSpPr>
        <xdr:cNvPr id="418" name="直線コネクタ 417"/>
        <xdr:cNvCxnSpPr/>
      </xdr:nvCxnSpPr>
      <xdr:spPr>
        <a:xfrm flipV="1">
          <a:off x="8750300" y="13311665"/>
          <a:ext cx="889000" cy="19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167909</xdr:rowOff>
    </xdr:from>
    <xdr:to>
      <xdr:col>14</xdr:col>
      <xdr:colOff>79375</xdr:colOff>
      <xdr:row>77</xdr:row>
      <xdr:rowOff>98059</xdr:rowOff>
    </xdr:to>
    <xdr:sp macro="" textlink="">
      <xdr:nvSpPr>
        <xdr:cNvPr id="419" name="フローチャート : 判断 418"/>
        <xdr:cNvSpPr/>
      </xdr:nvSpPr>
      <xdr:spPr>
        <a:xfrm>
          <a:off x="9588500" y="1319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114586</xdr:rowOff>
    </xdr:from>
    <xdr:ext cx="534377" cy="259045"/>
    <xdr:sp macro="" textlink="">
      <xdr:nvSpPr>
        <xdr:cNvPr id="420" name="テキスト ボックス 419"/>
        <xdr:cNvSpPr txBox="1"/>
      </xdr:nvSpPr>
      <xdr:spPr>
        <a:xfrm>
          <a:off x="9372111" y="1297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95399</xdr:rowOff>
    </xdr:from>
    <xdr:to>
      <xdr:col>12</xdr:col>
      <xdr:colOff>561975</xdr:colOff>
      <xdr:row>78</xdr:row>
      <xdr:rowOff>25549</xdr:rowOff>
    </xdr:to>
    <xdr:sp macro="" textlink="">
      <xdr:nvSpPr>
        <xdr:cNvPr id="421" name="フローチャート : 判断 420"/>
        <xdr:cNvSpPr/>
      </xdr:nvSpPr>
      <xdr:spPr>
        <a:xfrm>
          <a:off x="8699500" y="132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42076</xdr:rowOff>
    </xdr:from>
    <xdr:ext cx="534377" cy="259045"/>
    <xdr:sp macro="" textlink="">
      <xdr:nvSpPr>
        <xdr:cNvPr id="422" name="テキスト ボックス 421"/>
        <xdr:cNvSpPr txBox="1"/>
      </xdr:nvSpPr>
      <xdr:spPr>
        <a:xfrm>
          <a:off x="8483111" y="130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50408</xdr:rowOff>
    </xdr:from>
    <xdr:to>
      <xdr:col>15</xdr:col>
      <xdr:colOff>231775</xdr:colOff>
      <xdr:row>78</xdr:row>
      <xdr:rowOff>152008</xdr:rowOff>
    </xdr:to>
    <xdr:sp macro="" textlink="">
      <xdr:nvSpPr>
        <xdr:cNvPr id="428" name="円/楕円 427"/>
        <xdr:cNvSpPr/>
      </xdr:nvSpPr>
      <xdr:spPr>
        <a:xfrm>
          <a:off x="10426700" y="134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136785</xdr:rowOff>
    </xdr:from>
    <xdr:ext cx="534377" cy="259045"/>
    <xdr:sp macro="" textlink="">
      <xdr:nvSpPr>
        <xdr:cNvPr id="429" name="普通建設事業費 （ うち新規整備　）該当値テキスト"/>
        <xdr:cNvSpPr txBox="1"/>
      </xdr:nvSpPr>
      <xdr:spPr>
        <a:xfrm>
          <a:off x="10528300" y="133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15,536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59215</xdr:rowOff>
    </xdr:from>
    <xdr:to>
      <xdr:col>14</xdr:col>
      <xdr:colOff>79375</xdr:colOff>
      <xdr:row>77</xdr:row>
      <xdr:rowOff>160815</xdr:rowOff>
    </xdr:to>
    <xdr:sp macro="" textlink="">
      <xdr:nvSpPr>
        <xdr:cNvPr id="430" name="円/楕円 429"/>
        <xdr:cNvSpPr/>
      </xdr:nvSpPr>
      <xdr:spPr>
        <a:xfrm>
          <a:off x="9588500" y="1326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151942</xdr:rowOff>
    </xdr:from>
    <xdr:ext cx="534377" cy="259045"/>
    <xdr:sp macro="" textlink="">
      <xdr:nvSpPr>
        <xdr:cNvPr id="431" name="テキスト ボックス 430"/>
        <xdr:cNvSpPr txBox="1"/>
      </xdr:nvSpPr>
      <xdr:spPr>
        <a:xfrm>
          <a:off x="9372111" y="133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87268</xdr:rowOff>
    </xdr:from>
    <xdr:to>
      <xdr:col>12</xdr:col>
      <xdr:colOff>561975</xdr:colOff>
      <xdr:row>79</xdr:row>
      <xdr:rowOff>17418</xdr:rowOff>
    </xdr:to>
    <xdr:sp macro="" textlink="">
      <xdr:nvSpPr>
        <xdr:cNvPr id="432" name="円/楕円 431"/>
        <xdr:cNvSpPr/>
      </xdr:nvSpPr>
      <xdr:spPr>
        <a:xfrm>
          <a:off x="8699500" y="134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8545</xdr:rowOff>
    </xdr:from>
    <xdr:ext cx="534377" cy="259045"/>
    <xdr:sp macro="" textlink="">
      <xdr:nvSpPr>
        <xdr:cNvPr id="433" name="テキスト ボックス 432"/>
        <xdr:cNvSpPr txBox="1"/>
      </xdr:nvSpPr>
      <xdr:spPr>
        <a:xfrm>
          <a:off x="8483111" y="1355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47955</xdr:rowOff>
    </xdr:from>
    <xdr:to>
      <xdr:col>15</xdr:col>
      <xdr:colOff>180340</xdr:colOff>
      <xdr:row>99</xdr:row>
      <xdr:rowOff>8658</xdr:rowOff>
    </xdr:to>
    <xdr:cxnSp macro="">
      <xdr:nvCxnSpPr>
        <xdr:cNvPr id="459" name="直線コネクタ 458"/>
        <xdr:cNvCxnSpPr/>
      </xdr:nvCxnSpPr>
      <xdr:spPr>
        <a:xfrm flipV="1">
          <a:off x="10475595" y="15992805"/>
          <a:ext cx="1270" cy="98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12485</xdr:rowOff>
    </xdr:from>
    <xdr:ext cx="469744" cy="259045"/>
    <xdr:sp macro="" textlink="">
      <xdr:nvSpPr>
        <xdr:cNvPr id="460" name="普通建設事業費 （ うち更新整備　）最小値テキスト"/>
        <xdr:cNvSpPr txBox="1"/>
      </xdr:nvSpPr>
      <xdr:spPr>
        <a:xfrm>
          <a:off x="10528300" y="16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8,288</a:t>
          </a:r>
          <a:endParaRPr kumimoji="1" lang="ja-JP" altLang="en-US" sz="1000" b="1">
            <a:latin typeface="ＭＳ Ｐゴシック"/>
          </a:endParaRPr>
        </a:p>
      </xdr:txBody>
    </xdr:sp>
    <xdr:clientData/>
  </xdr:oneCellAnchor>
  <xdr:twoCellAnchor>
    <xdr:from>
      <xdr:col>15</xdr:col>
      <xdr:colOff>92075</xdr:colOff>
      <xdr:row>99</xdr:row>
      <xdr:rowOff>8658</xdr:rowOff>
    </xdr:from>
    <xdr:to>
      <xdr:col>15</xdr:col>
      <xdr:colOff>269875</xdr:colOff>
      <xdr:row>99</xdr:row>
      <xdr:rowOff>8658</xdr:rowOff>
    </xdr:to>
    <xdr:cxnSp macro="">
      <xdr:nvCxnSpPr>
        <xdr:cNvPr id="461" name="直線コネクタ 460"/>
        <xdr:cNvCxnSpPr/>
      </xdr:nvCxnSpPr>
      <xdr:spPr>
        <a:xfrm>
          <a:off x="10388600" y="1698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166082</xdr:rowOff>
    </xdr:from>
    <xdr:ext cx="534377" cy="259045"/>
    <xdr:sp macro="" textlink="">
      <xdr:nvSpPr>
        <xdr:cNvPr id="462" name="普通建設事業費 （ うち更新整備　）最大値テキスト"/>
        <xdr:cNvSpPr txBox="1"/>
      </xdr:nvSpPr>
      <xdr:spPr>
        <a:xfrm>
          <a:off x="10528300" y="1576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99,178</a:t>
          </a:r>
          <a:endParaRPr kumimoji="1" lang="ja-JP" altLang="en-US" sz="1000" b="1">
            <a:latin typeface="ＭＳ Ｐゴシック"/>
          </a:endParaRPr>
        </a:p>
      </xdr:txBody>
    </xdr:sp>
    <xdr:clientData/>
  </xdr:oneCellAnchor>
  <xdr:twoCellAnchor>
    <xdr:from>
      <xdr:col>15</xdr:col>
      <xdr:colOff>92075</xdr:colOff>
      <xdr:row>93</xdr:row>
      <xdr:rowOff>47955</xdr:rowOff>
    </xdr:from>
    <xdr:to>
      <xdr:col>15</xdr:col>
      <xdr:colOff>269875</xdr:colOff>
      <xdr:row>93</xdr:row>
      <xdr:rowOff>47955</xdr:rowOff>
    </xdr:to>
    <xdr:cxnSp macro="">
      <xdr:nvCxnSpPr>
        <xdr:cNvPr id="463" name="直線コネクタ 462"/>
        <xdr:cNvCxnSpPr/>
      </xdr:nvCxnSpPr>
      <xdr:spPr>
        <a:xfrm>
          <a:off x="10388600" y="1599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69945</xdr:rowOff>
    </xdr:from>
    <xdr:to>
      <xdr:col>15</xdr:col>
      <xdr:colOff>180975</xdr:colOff>
      <xdr:row>97</xdr:row>
      <xdr:rowOff>32443</xdr:rowOff>
    </xdr:to>
    <xdr:cxnSp macro="">
      <xdr:nvCxnSpPr>
        <xdr:cNvPr id="464" name="直線コネクタ 463"/>
        <xdr:cNvCxnSpPr/>
      </xdr:nvCxnSpPr>
      <xdr:spPr>
        <a:xfrm>
          <a:off x="9639300" y="15500445"/>
          <a:ext cx="838200" cy="116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76330</xdr:rowOff>
    </xdr:from>
    <xdr:ext cx="534377" cy="259045"/>
    <xdr:sp macro="" textlink="">
      <xdr:nvSpPr>
        <xdr:cNvPr id="465" name="普通建設事業費 （ うち更新整備　）平均値テキスト"/>
        <xdr:cNvSpPr txBox="1"/>
      </xdr:nvSpPr>
      <xdr:spPr>
        <a:xfrm>
          <a:off x="10528300" y="16706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26,923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97903</xdr:rowOff>
    </xdr:from>
    <xdr:to>
      <xdr:col>15</xdr:col>
      <xdr:colOff>231775</xdr:colOff>
      <xdr:row>98</xdr:row>
      <xdr:rowOff>28053</xdr:rowOff>
    </xdr:to>
    <xdr:sp macro="" textlink="">
      <xdr:nvSpPr>
        <xdr:cNvPr id="466" name="フローチャート : 判断 465"/>
        <xdr:cNvSpPr/>
      </xdr:nvSpPr>
      <xdr:spPr>
        <a:xfrm>
          <a:off x="10426700" y="1672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69945</xdr:rowOff>
    </xdr:from>
    <xdr:to>
      <xdr:col>14</xdr:col>
      <xdr:colOff>28575</xdr:colOff>
      <xdr:row>96</xdr:row>
      <xdr:rowOff>84542</xdr:rowOff>
    </xdr:to>
    <xdr:cxnSp macro="">
      <xdr:nvCxnSpPr>
        <xdr:cNvPr id="467" name="直線コネクタ 466"/>
        <xdr:cNvCxnSpPr/>
      </xdr:nvCxnSpPr>
      <xdr:spPr>
        <a:xfrm flipV="1">
          <a:off x="8750300" y="15500445"/>
          <a:ext cx="889000" cy="10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65768</xdr:rowOff>
    </xdr:from>
    <xdr:to>
      <xdr:col>14</xdr:col>
      <xdr:colOff>79375</xdr:colOff>
      <xdr:row>97</xdr:row>
      <xdr:rowOff>167368</xdr:rowOff>
    </xdr:to>
    <xdr:sp macro="" textlink="">
      <xdr:nvSpPr>
        <xdr:cNvPr id="468" name="フローチャート : 判断 467"/>
        <xdr:cNvSpPr/>
      </xdr:nvSpPr>
      <xdr:spPr>
        <a:xfrm>
          <a:off x="9588500" y="166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158495</xdr:rowOff>
    </xdr:from>
    <xdr:ext cx="534377" cy="259045"/>
    <xdr:sp macro="" textlink="">
      <xdr:nvSpPr>
        <xdr:cNvPr id="469" name="テキスト ボックス 468"/>
        <xdr:cNvSpPr txBox="1"/>
      </xdr:nvSpPr>
      <xdr:spPr>
        <a:xfrm>
          <a:off x="9372111" y="167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83969</xdr:rowOff>
    </xdr:from>
    <xdr:to>
      <xdr:col>12</xdr:col>
      <xdr:colOff>561975</xdr:colOff>
      <xdr:row>98</xdr:row>
      <xdr:rowOff>14119</xdr:rowOff>
    </xdr:to>
    <xdr:sp macro="" textlink="">
      <xdr:nvSpPr>
        <xdr:cNvPr id="470" name="フローチャート : 判断 469"/>
        <xdr:cNvSpPr/>
      </xdr:nvSpPr>
      <xdr:spPr>
        <a:xfrm>
          <a:off x="8699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5246</xdr:rowOff>
    </xdr:from>
    <xdr:ext cx="534377" cy="259045"/>
    <xdr:sp macro="" textlink="">
      <xdr:nvSpPr>
        <xdr:cNvPr id="471" name="テキスト ボックス 470"/>
        <xdr:cNvSpPr txBox="1"/>
      </xdr:nvSpPr>
      <xdr:spPr>
        <a:xfrm>
          <a:off x="8483111" y="168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153093</xdr:rowOff>
    </xdr:from>
    <xdr:to>
      <xdr:col>15</xdr:col>
      <xdr:colOff>231775</xdr:colOff>
      <xdr:row>97</xdr:row>
      <xdr:rowOff>83243</xdr:rowOff>
    </xdr:to>
    <xdr:sp macro="" textlink="">
      <xdr:nvSpPr>
        <xdr:cNvPr id="477" name="円/楕円 476"/>
        <xdr:cNvSpPr/>
      </xdr:nvSpPr>
      <xdr:spPr>
        <a:xfrm>
          <a:off x="10426700" y="166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4520</xdr:rowOff>
    </xdr:from>
    <xdr:ext cx="534377" cy="259045"/>
    <xdr:sp macro="" textlink="">
      <xdr:nvSpPr>
        <xdr:cNvPr id="478" name="普通建設事業費 （ うち更新整備　）該当値テキスト"/>
        <xdr:cNvSpPr txBox="1"/>
      </xdr:nvSpPr>
      <xdr:spPr>
        <a:xfrm>
          <a:off x="10528300" y="164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37,603</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19145</xdr:rowOff>
    </xdr:from>
    <xdr:to>
      <xdr:col>14</xdr:col>
      <xdr:colOff>79375</xdr:colOff>
      <xdr:row>90</xdr:row>
      <xdr:rowOff>120745</xdr:rowOff>
    </xdr:to>
    <xdr:sp macro="" textlink="">
      <xdr:nvSpPr>
        <xdr:cNvPr id="479" name="円/楕円 478"/>
        <xdr:cNvSpPr/>
      </xdr:nvSpPr>
      <xdr:spPr>
        <a:xfrm>
          <a:off x="9588500" y="154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88</xdr:row>
      <xdr:rowOff>137272</xdr:rowOff>
    </xdr:from>
    <xdr:ext cx="599010" cy="259045"/>
    <xdr:sp macro="" textlink="">
      <xdr:nvSpPr>
        <xdr:cNvPr id="480" name="テキスト ボックス 479"/>
        <xdr:cNvSpPr txBox="1"/>
      </xdr:nvSpPr>
      <xdr:spPr>
        <a:xfrm>
          <a:off x="9339794" y="1522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144,408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33742</xdr:rowOff>
    </xdr:from>
    <xdr:to>
      <xdr:col>12</xdr:col>
      <xdr:colOff>561975</xdr:colOff>
      <xdr:row>96</xdr:row>
      <xdr:rowOff>135342</xdr:rowOff>
    </xdr:to>
    <xdr:sp macro="" textlink="">
      <xdr:nvSpPr>
        <xdr:cNvPr id="481" name="円/楕円 480"/>
        <xdr:cNvSpPr/>
      </xdr:nvSpPr>
      <xdr:spPr>
        <a:xfrm>
          <a:off x="8699500" y="1649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151869</xdr:rowOff>
    </xdr:from>
    <xdr:ext cx="534377" cy="259045"/>
    <xdr:sp macro="" textlink="">
      <xdr:nvSpPr>
        <xdr:cNvPr id="482" name="テキスト ボックス 481"/>
        <xdr:cNvSpPr txBox="1"/>
      </xdr:nvSpPr>
      <xdr:spPr>
        <a:xfrm>
          <a:off x="8483111" y="1626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2" name="テキスト ボックス 50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156693</xdr:rowOff>
    </xdr:from>
    <xdr:to>
      <xdr:col>23</xdr:col>
      <xdr:colOff>516889</xdr:colOff>
      <xdr:row>39</xdr:row>
      <xdr:rowOff>44450</xdr:rowOff>
    </xdr:to>
    <xdr:cxnSp macro="">
      <xdr:nvCxnSpPr>
        <xdr:cNvPr id="506" name="直線コネクタ 505"/>
        <xdr:cNvCxnSpPr/>
      </xdr:nvCxnSpPr>
      <xdr:spPr>
        <a:xfrm flipV="1">
          <a:off x="16317595" y="5128743"/>
          <a:ext cx="1269" cy="1602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103370</xdr:rowOff>
    </xdr:from>
    <xdr:ext cx="534377" cy="259045"/>
    <xdr:sp macro="" textlink="">
      <xdr:nvSpPr>
        <xdr:cNvPr id="509" name="災害復旧事業費最大値テキスト"/>
        <xdr:cNvSpPr txBox="1"/>
      </xdr:nvSpPr>
      <xdr:spPr>
        <a:xfrm>
          <a:off x="16370300" y="490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42,054</a:t>
          </a:r>
          <a:endParaRPr kumimoji="1" lang="ja-JP" altLang="en-US" sz="1000" b="1">
            <a:latin typeface="ＭＳ Ｐゴシック"/>
          </a:endParaRPr>
        </a:p>
      </xdr:txBody>
    </xdr:sp>
    <xdr:clientData/>
  </xdr:oneCellAnchor>
  <xdr:twoCellAnchor>
    <xdr:from>
      <xdr:col>23</xdr:col>
      <xdr:colOff>428625</xdr:colOff>
      <xdr:row>29</xdr:row>
      <xdr:rowOff>156693</xdr:rowOff>
    </xdr:from>
    <xdr:to>
      <xdr:col>23</xdr:col>
      <xdr:colOff>606425</xdr:colOff>
      <xdr:row>29</xdr:row>
      <xdr:rowOff>156693</xdr:rowOff>
    </xdr:to>
    <xdr:cxnSp macro="">
      <xdr:nvCxnSpPr>
        <xdr:cNvPr id="510" name="直線コネクタ 509"/>
        <xdr:cNvCxnSpPr/>
      </xdr:nvCxnSpPr>
      <xdr:spPr>
        <a:xfrm>
          <a:off x="16230600" y="512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135547</xdr:rowOff>
    </xdr:from>
    <xdr:to>
      <xdr:col>23</xdr:col>
      <xdr:colOff>517525</xdr:colOff>
      <xdr:row>38</xdr:row>
      <xdr:rowOff>146977</xdr:rowOff>
    </xdr:to>
    <xdr:cxnSp macro="">
      <xdr:nvCxnSpPr>
        <xdr:cNvPr id="511" name="直線コネクタ 510"/>
        <xdr:cNvCxnSpPr/>
      </xdr:nvCxnSpPr>
      <xdr:spPr>
        <a:xfrm>
          <a:off x="15481300" y="665064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155249</xdr:rowOff>
    </xdr:from>
    <xdr:ext cx="469744" cy="259045"/>
    <xdr:sp macro="" textlink="">
      <xdr:nvSpPr>
        <xdr:cNvPr id="512" name="災害復旧事業費平均値テキスト"/>
        <xdr:cNvSpPr txBox="1"/>
      </xdr:nvSpPr>
      <xdr:spPr>
        <a:xfrm>
          <a:off x="16370300" y="615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9,859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132372</xdr:rowOff>
    </xdr:from>
    <xdr:to>
      <xdr:col>23</xdr:col>
      <xdr:colOff>568325</xdr:colOff>
      <xdr:row>37</xdr:row>
      <xdr:rowOff>62522</xdr:rowOff>
    </xdr:to>
    <xdr:sp macro="" textlink="">
      <xdr:nvSpPr>
        <xdr:cNvPr id="513" name="フローチャート : 判断 512"/>
        <xdr:cNvSpPr/>
      </xdr:nvSpPr>
      <xdr:spPr>
        <a:xfrm>
          <a:off x="162687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135547</xdr:rowOff>
    </xdr:from>
    <xdr:to>
      <xdr:col>22</xdr:col>
      <xdr:colOff>365125</xdr:colOff>
      <xdr:row>39</xdr:row>
      <xdr:rowOff>29210</xdr:rowOff>
    </xdr:to>
    <xdr:cxnSp macro="">
      <xdr:nvCxnSpPr>
        <xdr:cNvPr id="514" name="直線コネクタ 513"/>
        <xdr:cNvCxnSpPr/>
      </xdr:nvCxnSpPr>
      <xdr:spPr>
        <a:xfrm flipV="1">
          <a:off x="14592300" y="6650647"/>
          <a:ext cx="889000" cy="6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111570</xdr:rowOff>
    </xdr:from>
    <xdr:to>
      <xdr:col>22</xdr:col>
      <xdr:colOff>415925</xdr:colOff>
      <xdr:row>38</xdr:row>
      <xdr:rowOff>41720</xdr:rowOff>
    </xdr:to>
    <xdr:sp macro="" textlink="">
      <xdr:nvSpPr>
        <xdr:cNvPr id="515" name="フローチャート : 判断 514"/>
        <xdr:cNvSpPr/>
      </xdr:nvSpPr>
      <xdr:spPr>
        <a:xfrm>
          <a:off x="15430500" y="645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58247</xdr:rowOff>
    </xdr:from>
    <xdr:ext cx="469744" cy="259045"/>
    <xdr:sp macro="" textlink="">
      <xdr:nvSpPr>
        <xdr:cNvPr id="516" name="テキスト ボックス 515"/>
        <xdr:cNvSpPr txBox="1"/>
      </xdr:nvSpPr>
      <xdr:spPr>
        <a:xfrm>
          <a:off x="15246427" y="623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26924</xdr:rowOff>
    </xdr:from>
    <xdr:to>
      <xdr:col>21</xdr:col>
      <xdr:colOff>161925</xdr:colOff>
      <xdr:row>39</xdr:row>
      <xdr:rowOff>29210</xdr:rowOff>
    </xdr:to>
    <xdr:cxnSp macro="">
      <xdr:nvCxnSpPr>
        <xdr:cNvPr id="517" name="直線コネクタ 516"/>
        <xdr:cNvCxnSpPr/>
      </xdr:nvCxnSpPr>
      <xdr:spPr>
        <a:xfrm>
          <a:off x="13703300" y="67134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1956</xdr:rowOff>
    </xdr:from>
    <xdr:to>
      <xdr:col>21</xdr:col>
      <xdr:colOff>212725</xdr:colOff>
      <xdr:row>38</xdr:row>
      <xdr:rowOff>103556</xdr:rowOff>
    </xdr:to>
    <xdr:sp macro="" textlink="">
      <xdr:nvSpPr>
        <xdr:cNvPr id="518" name="フローチャート : 判断 517"/>
        <xdr:cNvSpPr/>
      </xdr:nvSpPr>
      <xdr:spPr>
        <a:xfrm>
          <a:off x="14541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120083</xdr:rowOff>
    </xdr:from>
    <xdr:ext cx="469744" cy="259045"/>
    <xdr:sp macro="" textlink="">
      <xdr:nvSpPr>
        <xdr:cNvPr id="519" name="テキスト ボックス 518"/>
        <xdr:cNvSpPr txBox="1"/>
      </xdr:nvSpPr>
      <xdr:spPr>
        <a:xfrm>
          <a:off x="14357427" y="62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20295</xdr:rowOff>
    </xdr:from>
    <xdr:to>
      <xdr:col>19</xdr:col>
      <xdr:colOff>644525</xdr:colOff>
      <xdr:row>39</xdr:row>
      <xdr:rowOff>26924</xdr:rowOff>
    </xdr:to>
    <xdr:cxnSp macro="">
      <xdr:nvCxnSpPr>
        <xdr:cNvPr id="520" name="直線コネクタ 519"/>
        <xdr:cNvCxnSpPr/>
      </xdr:nvCxnSpPr>
      <xdr:spPr>
        <a:xfrm>
          <a:off x="12814300" y="6706845"/>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29350</xdr:rowOff>
    </xdr:from>
    <xdr:to>
      <xdr:col>20</xdr:col>
      <xdr:colOff>9525</xdr:colOff>
      <xdr:row>37</xdr:row>
      <xdr:rowOff>130950</xdr:rowOff>
    </xdr:to>
    <xdr:sp macro="" textlink="">
      <xdr:nvSpPr>
        <xdr:cNvPr id="521" name="フローチャート : 判断 520"/>
        <xdr:cNvSpPr/>
      </xdr:nvSpPr>
      <xdr:spPr>
        <a:xfrm>
          <a:off x="13652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147477</xdr:rowOff>
    </xdr:from>
    <xdr:ext cx="469744" cy="259045"/>
    <xdr:sp macro="" textlink="">
      <xdr:nvSpPr>
        <xdr:cNvPr id="522" name="テキスト ボックス 521"/>
        <xdr:cNvSpPr txBox="1"/>
      </xdr:nvSpPr>
      <xdr:spPr>
        <a:xfrm>
          <a:off x="13468427" y="614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31674</xdr:rowOff>
    </xdr:from>
    <xdr:to>
      <xdr:col>18</xdr:col>
      <xdr:colOff>492125</xdr:colOff>
      <xdr:row>37</xdr:row>
      <xdr:rowOff>133274</xdr:rowOff>
    </xdr:to>
    <xdr:sp macro="" textlink="">
      <xdr:nvSpPr>
        <xdr:cNvPr id="523" name="フローチャート : 判断 522"/>
        <xdr:cNvSpPr/>
      </xdr:nvSpPr>
      <xdr:spPr>
        <a:xfrm>
          <a:off x="12763500" y="63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149801</xdr:rowOff>
    </xdr:from>
    <xdr:ext cx="469744" cy="259045"/>
    <xdr:sp macro="" textlink="">
      <xdr:nvSpPr>
        <xdr:cNvPr id="524" name="テキスト ボックス 523"/>
        <xdr:cNvSpPr txBox="1"/>
      </xdr:nvSpPr>
      <xdr:spPr>
        <a:xfrm>
          <a:off x="12579427" y="61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96177</xdr:rowOff>
    </xdr:from>
    <xdr:to>
      <xdr:col>23</xdr:col>
      <xdr:colOff>568325</xdr:colOff>
      <xdr:row>39</xdr:row>
      <xdr:rowOff>26327</xdr:rowOff>
    </xdr:to>
    <xdr:sp macro="" textlink="">
      <xdr:nvSpPr>
        <xdr:cNvPr id="530" name="円/楕円 529"/>
        <xdr:cNvSpPr/>
      </xdr:nvSpPr>
      <xdr:spPr>
        <a:xfrm>
          <a:off x="16268700" y="66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11104</xdr:rowOff>
    </xdr:from>
    <xdr:ext cx="469744" cy="259045"/>
    <xdr:sp macro="" textlink="">
      <xdr:nvSpPr>
        <xdr:cNvPr id="531" name="災害復旧事業費該当値テキスト"/>
        <xdr:cNvSpPr txBox="1"/>
      </xdr:nvSpPr>
      <xdr:spPr>
        <a:xfrm>
          <a:off x="16370300" y="65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84747</xdr:rowOff>
    </xdr:from>
    <xdr:to>
      <xdr:col>22</xdr:col>
      <xdr:colOff>415925</xdr:colOff>
      <xdr:row>39</xdr:row>
      <xdr:rowOff>14897</xdr:rowOff>
    </xdr:to>
    <xdr:sp macro="" textlink="">
      <xdr:nvSpPr>
        <xdr:cNvPr id="532" name="円/楕円 531"/>
        <xdr:cNvSpPr/>
      </xdr:nvSpPr>
      <xdr:spPr>
        <a:xfrm>
          <a:off x="15430500" y="65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6024</xdr:rowOff>
    </xdr:from>
    <xdr:ext cx="469744" cy="259045"/>
    <xdr:sp macro="" textlink="">
      <xdr:nvSpPr>
        <xdr:cNvPr id="533" name="テキスト ボックス 532"/>
        <xdr:cNvSpPr txBox="1"/>
      </xdr:nvSpPr>
      <xdr:spPr>
        <a:xfrm>
          <a:off x="15246427" y="66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149860</xdr:rowOff>
    </xdr:from>
    <xdr:to>
      <xdr:col>21</xdr:col>
      <xdr:colOff>212725</xdr:colOff>
      <xdr:row>39</xdr:row>
      <xdr:rowOff>80010</xdr:rowOff>
    </xdr:to>
    <xdr:sp macro="" textlink="">
      <xdr:nvSpPr>
        <xdr:cNvPr id="534" name="円/楕円 533"/>
        <xdr:cNvSpPr/>
      </xdr:nvSpPr>
      <xdr:spPr>
        <a:xfrm>
          <a:off x="14541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71137</xdr:rowOff>
    </xdr:from>
    <xdr:ext cx="378565" cy="259045"/>
    <xdr:sp macro="" textlink="">
      <xdr:nvSpPr>
        <xdr:cNvPr id="535" name="テキスト ボックス 534"/>
        <xdr:cNvSpPr txBox="1"/>
      </xdr:nvSpPr>
      <xdr:spPr>
        <a:xfrm>
          <a:off x="14403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147574</xdr:rowOff>
    </xdr:from>
    <xdr:to>
      <xdr:col>20</xdr:col>
      <xdr:colOff>9525</xdr:colOff>
      <xdr:row>39</xdr:row>
      <xdr:rowOff>77724</xdr:rowOff>
    </xdr:to>
    <xdr:sp macro="" textlink="">
      <xdr:nvSpPr>
        <xdr:cNvPr id="536" name="円/楕円 535"/>
        <xdr:cNvSpPr/>
      </xdr:nvSpPr>
      <xdr:spPr>
        <a:xfrm>
          <a:off x="13652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68851</xdr:rowOff>
    </xdr:from>
    <xdr:ext cx="378565" cy="259045"/>
    <xdr:sp macro="" textlink="">
      <xdr:nvSpPr>
        <xdr:cNvPr id="537" name="テキスト ボックス 536"/>
        <xdr:cNvSpPr txBox="1"/>
      </xdr:nvSpPr>
      <xdr:spPr>
        <a:xfrm>
          <a:off x="13514017" y="6755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140945</xdr:rowOff>
    </xdr:from>
    <xdr:to>
      <xdr:col>18</xdr:col>
      <xdr:colOff>492125</xdr:colOff>
      <xdr:row>39</xdr:row>
      <xdr:rowOff>71095</xdr:rowOff>
    </xdr:to>
    <xdr:sp macro="" textlink="">
      <xdr:nvSpPr>
        <xdr:cNvPr id="538" name="円/楕円 537"/>
        <xdr:cNvSpPr/>
      </xdr:nvSpPr>
      <xdr:spPr>
        <a:xfrm>
          <a:off x="12763500" y="66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62222</xdr:rowOff>
    </xdr:from>
    <xdr:ext cx="378565" cy="259045"/>
    <xdr:sp macro="" textlink="">
      <xdr:nvSpPr>
        <xdr:cNvPr id="539" name="テキスト ボックス 538"/>
        <xdr:cNvSpPr txBox="1"/>
      </xdr:nvSpPr>
      <xdr:spPr>
        <a:xfrm>
          <a:off x="12625017" y="674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フローチャート :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4" name="フローチャート :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5" name="テキスト ボックス 56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7" name="フローチャート :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8" name="テキスト ボックス 56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70" name="フローチャート :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1" name="テキスト ボックス 57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フローチャート :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3" name="テキスト ボックス 57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9" name="円/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1" name="円/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2" name="テキスト ボックス 58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3" name="円/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4" name="テキスト ボックス 58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5" name="円/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6" name="テキスト ボックス 58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7" name="円/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8" name="テキスト ボックス 58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99" name="テキスト ボックス 59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601" name="テキスト ボックス 60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03" name="テキスト ボックス 60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5" name="テキスト ボックス 60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7" name="テキスト ボックス 60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9" name="テキスト ボックス 60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66685</xdr:rowOff>
    </xdr:from>
    <xdr:to>
      <xdr:col>23</xdr:col>
      <xdr:colOff>516889</xdr:colOff>
      <xdr:row>79</xdr:row>
      <xdr:rowOff>75189</xdr:rowOff>
    </xdr:to>
    <xdr:cxnSp macro="">
      <xdr:nvCxnSpPr>
        <xdr:cNvPr id="611" name="直線コネクタ 610"/>
        <xdr:cNvCxnSpPr/>
      </xdr:nvCxnSpPr>
      <xdr:spPr>
        <a:xfrm flipV="1">
          <a:off x="16317595" y="12239635"/>
          <a:ext cx="1269" cy="138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79016</xdr:rowOff>
    </xdr:from>
    <xdr:ext cx="534377" cy="259045"/>
    <xdr:sp macro="" textlink="">
      <xdr:nvSpPr>
        <xdr:cNvPr id="612" name="公債費最小値テキスト"/>
        <xdr:cNvSpPr txBox="1"/>
      </xdr:nvSpPr>
      <xdr:spPr>
        <a:xfrm>
          <a:off x="16370300" y="1362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a:t>
          </a:r>
          <a:endParaRPr kumimoji="1" lang="ja-JP" altLang="en-US" sz="1000" b="1">
            <a:latin typeface="ＭＳ Ｐゴシック"/>
          </a:endParaRPr>
        </a:p>
      </xdr:txBody>
    </xdr:sp>
    <xdr:clientData/>
  </xdr:oneCellAnchor>
  <xdr:twoCellAnchor>
    <xdr:from>
      <xdr:col>23</xdr:col>
      <xdr:colOff>428625</xdr:colOff>
      <xdr:row>79</xdr:row>
      <xdr:rowOff>75189</xdr:rowOff>
    </xdr:from>
    <xdr:to>
      <xdr:col>23</xdr:col>
      <xdr:colOff>606425</xdr:colOff>
      <xdr:row>79</xdr:row>
      <xdr:rowOff>75189</xdr:rowOff>
    </xdr:to>
    <xdr:cxnSp macro="">
      <xdr:nvCxnSpPr>
        <xdr:cNvPr id="613" name="直線コネクタ 612"/>
        <xdr:cNvCxnSpPr/>
      </xdr:nvCxnSpPr>
      <xdr:spPr>
        <a:xfrm>
          <a:off x="16230600" y="1361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13362</xdr:rowOff>
    </xdr:from>
    <xdr:ext cx="534377" cy="259045"/>
    <xdr:sp macro="" textlink="">
      <xdr:nvSpPr>
        <xdr:cNvPr id="614" name="公債費最大値テキスト"/>
        <xdr:cNvSpPr txBox="1"/>
      </xdr:nvSpPr>
      <xdr:spPr>
        <a:xfrm>
          <a:off x="16370300" y="12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57,847</a:t>
          </a:r>
          <a:endParaRPr kumimoji="1" lang="ja-JP" altLang="en-US" sz="1000" b="1">
            <a:latin typeface="ＭＳ Ｐゴシック"/>
          </a:endParaRPr>
        </a:p>
      </xdr:txBody>
    </xdr:sp>
    <xdr:clientData/>
  </xdr:oneCellAnchor>
  <xdr:twoCellAnchor>
    <xdr:from>
      <xdr:col>23</xdr:col>
      <xdr:colOff>428625</xdr:colOff>
      <xdr:row>71</xdr:row>
      <xdr:rowOff>66685</xdr:rowOff>
    </xdr:from>
    <xdr:to>
      <xdr:col>23</xdr:col>
      <xdr:colOff>606425</xdr:colOff>
      <xdr:row>71</xdr:row>
      <xdr:rowOff>66685</xdr:rowOff>
    </xdr:to>
    <xdr:cxnSp macro="">
      <xdr:nvCxnSpPr>
        <xdr:cNvPr id="615" name="直線コネクタ 614"/>
        <xdr:cNvCxnSpPr/>
      </xdr:nvCxnSpPr>
      <xdr:spPr>
        <a:xfrm>
          <a:off x="16230600" y="12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43687</xdr:rowOff>
    </xdr:from>
    <xdr:to>
      <xdr:col>23</xdr:col>
      <xdr:colOff>517525</xdr:colOff>
      <xdr:row>76</xdr:row>
      <xdr:rowOff>133894</xdr:rowOff>
    </xdr:to>
    <xdr:cxnSp macro="">
      <xdr:nvCxnSpPr>
        <xdr:cNvPr id="616" name="直線コネクタ 615"/>
        <xdr:cNvCxnSpPr/>
      </xdr:nvCxnSpPr>
      <xdr:spPr>
        <a:xfrm>
          <a:off x="15481300" y="13073887"/>
          <a:ext cx="838200" cy="9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164447</xdr:rowOff>
    </xdr:from>
    <xdr:ext cx="534377" cy="259045"/>
    <xdr:sp macro="" textlink="">
      <xdr:nvSpPr>
        <xdr:cNvPr id="617" name="公債費平均値テキスト"/>
        <xdr:cNvSpPr txBox="1"/>
      </xdr:nvSpPr>
      <xdr:spPr>
        <a:xfrm>
          <a:off x="16370300" y="12680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43,848</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141570</xdr:rowOff>
    </xdr:from>
    <xdr:to>
      <xdr:col>23</xdr:col>
      <xdr:colOff>568325</xdr:colOff>
      <xdr:row>75</xdr:row>
      <xdr:rowOff>71720</xdr:rowOff>
    </xdr:to>
    <xdr:sp macro="" textlink="">
      <xdr:nvSpPr>
        <xdr:cNvPr id="618" name="フローチャート : 判断 617"/>
        <xdr:cNvSpPr/>
      </xdr:nvSpPr>
      <xdr:spPr>
        <a:xfrm>
          <a:off x="162687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125390</xdr:rowOff>
    </xdr:from>
    <xdr:to>
      <xdr:col>22</xdr:col>
      <xdr:colOff>365125</xdr:colOff>
      <xdr:row>76</xdr:row>
      <xdr:rowOff>43687</xdr:rowOff>
    </xdr:to>
    <xdr:cxnSp macro="">
      <xdr:nvCxnSpPr>
        <xdr:cNvPr id="619" name="直線コネクタ 618"/>
        <xdr:cNvCxnSpPr/>
      </xdr:nvCxnSpPr>
      <xdr:spPr>
        <a:xfrm>
          <a:off x="14592300" y="12984140"/>
          <a:ext cx="889000" cy="8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108559</xdr:rowOff>
    </xdr:from>
    <xdr:to>
      <xdr:col>22</xdr:col>
      <xdr:colOff>415925</xdr:colOff>
      <xdr:row>74</xdr:row>
      <xdr:rowOff>38709</xdr:rowOff>
    </xdr:to>
    <xdr:sp macro="" textlink="">
      <xdr:nvSpPr>
        <xdr:cNvPr id="620" name="フローチャート : 判断 619"/>
        <xdr:cNvSpPr/>
      </xdr:nvSpPr>
      <xdr:spPr>
        <a:xfrm>
          <a:off x="15430500" y="126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55236</xdr:rowOff>
    </xdr:from>
    <xdr:ext cx="534377" cy="259045"/>
    <xdr:sp macro="" textlink="">
      <xdr:nvSpPr>
        <xdr:cNvPr id="621" name="テキスト ボックス 620"/>
        <xdr:cNvSpPr txBox="1"/>
      </xdr:nvSpPr>
      <xdr:spPr>
        <a:xfrm>
          <a:off x="15214111" y="123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81910</xdr:rowOff>
    </xdr:from>
    <xdr:to>
      <xdr:col>21</xdr:col>
      <xdr:colOff>161925</xdr:colOff>
      <xdr:row>75</xdr:row>
      <xdr:rowOff>125390</xdr:rowOff>
    </xdr:to>
    <xdr:cxnSp macro="">
      <xdr:nvCxnSpPr>
        <xdr:cNvPr id="622" name="直線コネクタ 621"/>
        <xdr:cNvCxnSpPr/>
      </xdr:nvCxnSpPr>
      <xdr:spPr>
        <a:xfrm>
          <a:off x="13703300" y="12940660"/>
          <a:ext cx="889000" cy="4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37419</xdr:rowOff>
    </xdr:from>
    <xdr:to>
      <xdr:col>21</xdr:col>
      <xdr:colOff>212725</xdr:colOff>
      <xdr:row>74</xdr:row>
      <xdr:rowOff>139019</xdr:rowOff>
    </xdr:to>
    <xdr:sp macro="" textlink="">
      <xdr:nvSpPr>
        <xdr:cNvPr id="623" name="フローチャート : 判断 622"/>
        <xdr:cNvSpPr/>
      </xdr:nvSpPr>
      <xdr:spPr>
        <a:xfrm>
          <a:off x="14541500" y="127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155546</xdr:rowOff>
    </xdr:from>
    <xdr:ext cx="534377" cy="259045"/>
    <xdr:sp macro="" textlink="">
      <xdr:nvSpPr>
        <xdr:cNvPr id="624" name="テキスト ボックス 623"/>
        <xdr:cNvSpPr txBox="1"/>
      </xdr:nvSpPr>
      <xdr:spPr>
        <a:xfrm>
          <a:off x="14325111" y="1249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6334</xdr:rowOff>
    </xdr:from>
    <xdr:to>
      <xdr:col>19</xdr:col>
      <xdr:colOff>644525</xdr:colOff>
      <xdr:row>75</xdr:row>
      <xdr:rowOff>81910</xdr:rowOff>
    </xdr:to>
    <xdr:cxnSp macro="">
      <xdr:nvCxnSpPr>
        <xdr:cNvPr id="625" name="直線コネクタ 624"/>
        <xdr:cNvCxnSpPr/>
      </xdr:nvCxnSpPr>
      <xdr:spPr>
        <a:xfrm>
          <a:off x="12814300" y="12865084"/>
          <a:ext cx="889000" cy="7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8158</xdr:rowOff>
    </xdr:from>
    <xdr:to>
      <xdr:col>20</xdr:col>
      <xdr:colOff>9525</xdr:colOff>
      <xdr:row>74</xdr:row>
      <xdr:rowOff>109758</xdr:rowOff>
    </xdr:to>
    <xdr:sp macro="" textlink="">
      <xdr:nvSpPr>
        <xdr:cNvPr id="626" name="フローチャート : 判断 625"/>
        <xdr:cNvSpPr/>
      </xdr:nvSpPr>
      <xdr:spPr>
        <a:xfrm>
          <a:off x="13652500" y="1269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126285</xdr:rowOff>
    </xdr:from>
    <xdr:ext cx="534377" cy="259045"/>
    <xdr:sp macro="" textlink="">
      <xdr:nvSpPr>
        <xdr:cNvPr id="627" name="テキスト ボックス 626"/>
        <xdr:cNvSpPr txBox="1"/>
      </xdr:nvSpPr>
      <xdr:spPr>
        <a:xfrm>
          <a:off x="13436111" y="1247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151674</xdr:rowOff>
    </xdr:from>
    <xdr:to>
      <xdr:col>18</xdr:col>
      <xdr:colOff>492125</xdr:colOff>
      <xdr:row>74</xdr:row>
      <xdr:rowOff>81824</xdr:rowOff>
    </xdr:to>
    <xdr:sp macro="" textlink="">
      <xdr:nvSpPr>
        <xdr:cNvPr id="628" name="フローチャート : 判断 627"/>
        <xdr:cNvSpPr/>
      </xdr:nvSpPr>
      <xdr:spPr>
        <a:xfrm>
          <a:off x="12763500" y="1266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98351</xdr:rowOff>
    </xdr:from>
    <xdr:ext cx="534377" cy="259045"/>
    <xdr:sp macro="" textlink="">
      <xdr:nvSpPr>
        <xdr:cNvPr id="629" name="テキスト ボックス 628"/>
        <xdr:cNvSpPr txBox="1"/>
      </xdr:nvSpPr>
      <xdr:spPr>
        <a:xfrm>
          <a:off x="12547111" y="1244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83094</xdr:rowOff>
    </xdr:from>
    <xdr:to>
      <xdr:col>23</xdr:col>
      <xdr:colOff>568325</xdr:colOff>
      <xdr:row>77</xdr:row>
      <xdr:rowOff>13244</xdr:rowOff>
    </xdr:to>
    <xdr:sp macro="" textlink="">
      <xdr:nvSpPr>
        <xdr:cNvPr id="635" name="円/楕円 634"/>
        <xdr:cNvSpPr/>
      </xdr:nvSpPr>
      <xdr:spPr>
        <a:xfrm>
          <a:off x="16268700" y="1311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61521</xdr:rowOff>
    </xdr:from>
    <xdr:ext cx="534377" cy="259045"/>
    <xdr:sp macro="" textlink="">
      <xdr:nvSpPr>
        <xdr:cNvPr id="636" name="公債費該当値テキスト"/>
        <xdr:cNvSpPr txBox="1"/>
      </xdr:nvSpPr>
      <xdr:spPr>
        <a:xfrm>
          <a:off x="16370300" y="130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37,627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164337</xdr:rowOff>
    </xdr:from>
    <xdr:to>
      <xdr:col>22</xdr:col>
      <xdr:colOff>415925</xdr:colOff>
      <xdr:row>76</xdr:row>
      <xdr:rowOff>94487</xdr:rowOff>
    </xdr:to>
    <xdr:sp macro="" textlink="">
      <xdr:nvSpPr>
        <xdr:cNvPr id="637" name="円/楕円 636"/>
        <xdr:cNvSpPr/>
      </xdr:nvSpPr>
      <xdr:spPr>
        <a:xfrm>
          <a:off x="15430500" y="130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85614</xdr:rowOff>
    </xdr:from>
    <xdr:ext cx="534377" cy="259045"/>
    <xdr:sp macro="" textlink="">
      <xdr:nvSpPr>
        <xdr:cNvPr id="638" name="テキスト ボックス 637"/>
        <xdr:cNvSpPr txBox="1"/>
      </xdr:nvSpPr>
      <xdr:spPr>
        <a:xfrm>
          <a:off x="15214111" y="131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74590</xdr:rowOff>
    </xdr:from>
    <xdr:to>
      <xdr:col>21</xdr:col>
      <xdr:colOff>212725</xdr:colOff>
      <xdr:row>76</xdr:row>
      <xdr:rowOff>4741</xdr:rowOff>
    </xdr:to>
    <xdr:sp macro="" textlink="">
      <xdr:nvSpPr>
        <xdr:cNvPr id="639" name="円/楕円 638"/>
        <xdr:cNvSpPr/>
      </xdr:nvSpPr>
      <xdr:spPr>
        <a:xfrm>
          <a:off x="14541500" y="129333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167316</xdr:rowOff>
    </xdr:from>
    <xdr:ext cx="534377" cy="259045"/>
    <xdr:sp macro="" textlink="">
      <xdr:nvSpPr>
        <xdr:cNvPr id="640" name="テキスト ボックス 639"/>
        <xdr:cNvSpPr txBox="1"/>
      </xdr:nvSpPr>
      <xdr:spPr>
        <a:xfrm>
          <a:off x="14325111" y="1302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31110</xdr:rowOff>
    </xdr:from>
    <xdr:to>
      <xdr:col>20</xdr:col>
      <xdr:colOff>9525</xdr:colOff>
      <xdr:row>75</xdr:row>
      <xdr:rowOff>132710</xdr:rowOff>
    </xdr:to>
    <xdr:sp macro="" textlink="">
      <xdr:nvSpPr>
        <xdr:cNvPr id="641" name="円/楕円 640"/>
        <xdr:cNvSpPr/>
      </xdr:nvSpPr>
      <xdr:spPr>
        <a:xfrm>
          <a:off x="13652500" y="128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123837</xdr:rowOff>
    </xdr:from>
    <xdr:ext cx="534377" cy="259045"/>
    <xdr:sp macro="" textlink="">
      <xdr:nvSpPr>
        <xdr:cNvPr id="642" name="テキスト ボックス 641"/>
        <xdr:cNvSpPr txBox="1"/>
      </xdr:nvSpPr>
      <xdr:spPr>
        <a:xfrm>
          <a:off x="13436111" y="129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126984</xdr:rowOff>
    </xdr:from>
    <xdr:to>
      <xdr:col>18</xdr:col>
      <xdr:colOff>492125</xdr:colOff>
      <xdr:row>75</xdr:row>
      <xdr:rowOff>57134</xdr:rowOff>
    </xdr:to>
    <xdr:sp macro="" textlink="">
      <xdr:nvSpPr>
        <xdr:cNvPr id="643" name="円/楕円 642"/>
        <xdr:cNvSpPr/>
      </xdr:nvSpPr>
      <xdr:spPr>
        <a:xfrm>
          <a:off x="12763500" y="128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48261</xdr:rowOff>
    </xdr:from>
    <xdr:ext cx="534377" cy="259045"/>
    <xdr:sp macro="" textlink="">
      <xdr:nvSpPr>
        <xdr:cNvPr id="644" name="テキスト ボックス 643"/>
        <xdr:cNvSpPr txBox="1"/>
      </xdr:nvSpPr>
      <xdr:spPr>
        <a:xfrm>
          <a:off x="12547111" y="1290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6" name="テキスト ボックス 65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4" name="テキスト ボックス 66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66" name="テキスト ボックス 66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39802</xdr:rowOff>
    </xdr:from>
    <xdr:to>
      <xdr:col>23</xdr:col>
      <xdr:colOff>516889</xdr:colOff>
      <xdr:row>99</xdr:row>
      <xdr:rowOff>98290</xdr:rowOff>
    </xdr:to>
    <xdr:cxnSp macro="">
      <xdr:nvCxnSpPr>
        <xdr:cNvPr id="670" name="直線コネクタ 669"/>
        <xdr:cNvCxnSpPr/>
      </xdr:nvCxnSpPr>
      <xdr:spPr>
        <a:xfrm flipV="1">
          <a:off x="16317595" y="15641752"/>
          <a:ext cx="1269" cy="143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102117</xdr:rowOff>
    </xdr:from>
    <xdr:ext cx="313932" cy="259045"/>
    <xdr:sp macro="" textlink="">
      <xdr:nvSpPr>
        <xdr:cNvPr id="671" name="積立金最小値テキスト"/>
        <xdr:cNvSpPr txBox="1"/>
      </xdr:nvSpPr>
      <xdr:spPr>
        <a:xfrm>
          <a:off x="16370300" y="17075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428625</xdr:colOff>
      <xdr:row>99</xdr:row>
      <xdr:rowOff>98290</xdr:rowOff>
    </xdr:from>
    <xdr:to>
      <xdr:col>23</xdr:col>
      <xdr:colOff>606425</xdr:colOff>
      <xdr:row>99</xdr:row>
      <xdr:rowOff>98290</xdr:rowOff>
    </xdr:to>
    <xdr:cxnSp macro="">
      <xdr:nvCxnSpPr>
        <xdr:cNvPr id="672" name="直線コネクタ 671"/>
        <xdr:cNvCxnSpPr/>
      </xdr:nvCxnSpPr>
      <xdr:spPr>
        <a:xfrm>
          <a:off x="16230600" y="1707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157929</xdr:rowOff>
    </xdr:from>
    <xdr:ext cx="534377" cy="259045"/>
    <xdr:sp macro="" textlink="">
      <xdr:nvSpPr>
        <xdr:cNvPr id="673" name="積立金最大値テキスト"/>
        <xdr:cNvSpPr txBox="1"/>
      </xdr:nvSpPr>
      <xdr:spPr>
        <a:xfrm>
          <a:off x="16370300" y="154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43,809</a:t>
          </a:r>
          <a:endParaRPr kumimoji="1" lang="ja-JP" altLang="en-US" sz="1000" b="1">
            <a:latin typeface="ＭＳ Ｐゴシック"/>
          </a:endParaRPr>
        </a:p>
      </xdr:txBody>
    </xdr:sp>
    <xdr:clientData/>
  </xdr:oneCellAnchor>
  <xdr:twoCellAnchor>
    <xdr:from>
      <xdr:col>23</xdr:col>
      <xdr:colOff>428625</xdr:colOff>
      <xdr:row>91</xdr:row>
      <xdr:rowOff>39802</xdr:rowOff>
    </xdr:from>
    <xdr:to>
      <xdr:col>23</xdr:col>
      <xdr:colOff>606425</xdr:colOff>
      <xdr:row>91</xdr:row>
      <xdr:rowOff>39802</xdr:rowOff>
    </xdr:to>
    <xdr:cxnSp macro="">
      <xdr:nvCxnSpPr>
        <xdr:cNvPr id="674" name="直線コネクタ 673"/>
        <xdr:cNvCxnSpPr/>
      </xdr:nvCxnSpPr>
      <xdr:spPr>
        <a:xfrm>
          <a:off x="16230600" y="156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141105</xdr:rowOff>
    </xdr:from>
    <xdr:to>
      <xdr:col>23</xdr:col>
      <xdr:colOff>517525</xdr:colOff>
      <xdr:row>95</xdr:row>
      <xdr:rowOff>116284</xdr:rowOff>
    </xdr:to>
    <xdr:cxnSp macro="">
      <xdr:nvCxnSpPr>
        <xdr:cNvPr id="675" name="直線コネクタ 674"/>
        <xdr:cNvCxnSpPr/>
      </xdr:nvCxnSpPr>
      <xdr:spPr>
        <a:xfrm flipV="1">
          <a:off x="15481300" y="16085955"/>
          <a:ext cx="838200" cy="31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161543</xdr:rowOff>
    </xdr:from>
    <xdr:ext cx="534377" cy="259045"/>
    <xdr:sp macro="" textlink="">
      <xdr:nvSpPr>
        <xdr:cNvPr id="676" name="積立金平均値テキスト"/>
        <xdr:cNvSpPr txBox="1"/>
      </xdr:nvSpPr>
      <xdr:spPr>
        <a:xfrm>
          <a:off x="16370300" y="16449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11666</xdr:rowOff>
    </xdr:from>
    <xdr:to>
      <xdr:col>23</xdr:col>
      <xdr:colOff>568325</xdr:colOff>
      <xdr:row>96</xdr:row>
      <xdr:rowOff>113266</xdr:rowOff>
    </xdr:to>
    <xdr:sp macro="" textlink="">
      <xdr:nvSpPr>
        <xdr:cNvPr id="677" name="フローチャート : 判断 676"/>
        <xdr:cNvSpPr/>
      </xdr:nvSpPr>
      <xdr:spPr>
        <a:xfrm>
          <a:off x="16268700" y="1647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98127</xdr:rowOff>
    </xdr:from>
    <xdr:to>
      <xdr:col>22</xdr:col>
      <xdr:colOff>365125</xdr:colOff>
      <xdr:row>95</xdr:row>
      <xdr:rowOff>116284</xdr:rowOff>
    </xdr:to>
    <xdr:cxnSp macro="">
      <xdr:nvCxnSpPr>
        <xdr:cNvPr id="678" name="直線コネクタ 677"/>
        <xdr:cNvCxnSpPr/>
      </xdr:nvCxnSpPr>
      <xdr:spPr>
        <a:xfrm>
          <a:off x="14592300" y="16385877"/>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117247</xdr:rowOff>
    </xdr:from>
    <xdr:to>
      <xdr:col>22</xdr:col>
      <xdr:colOff>415925</xdr:colOff>
      <xdr:row>96</xdr:row>
      <xdr:rowOff>47397</xdr:rowOff>
    </xdr:to>
    <xdr:sp macro="" textlink="">
      <xdr:nvSpPr>
        <xdr:cNvPr id="679" name="フローチャート : 判断 678"/>
        <xdr:cNvSpPr/>
      </xdr:nvSpPr>
      <xdr:spPr>
        <a:xfrm>
          <a:off x="15430500" y="1640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38524</xdr:rowOff>
    </xdr:from>
    <xdr:ext cx="534377" cy="259045"/>
    <xdr:sp macro="" textlink="">
      <xdr:nvSpPr>
        <xdr:cNvPr id="680" name="テキスト ボックス 679"/>
        <xdr:cNvSpPr txBox="1"/>
      </xdr:nvSpPr>
      <xdr:spPr>
        <a:xfrm>
          <a:off x="15214111" y="164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98127</xdr:rowOff>
    </xdr:from>
    <xdr:to>
      <xdr:col>21</xdr:col>
      <xdr:colOff>161925</xdr:colOff>
      <xdr:row>96</xdr:row>
      <xdr:rowOff>65993</xdr:rowOff>
    </xdr:to>
    <xdr:cxnSp macro="">
      <xdr:nvCxnSpPr>
        <xdr:cNvPr id="681" name="直線コネクタ 680"/>
        <xdr:cNvCxnSpPr/>
      </xdr:nvCxnSpPr>
      <xdr:spPr>
        <a:xfrm flipV="1">
          <a:off x="13703300" y="16385877"/>
          <a:ext cx="889000" cy="13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133738</xdr:rowOff>
    </xdr:from>
    <xdr:to>
      <xdr:col>21</xdr:col>
      <xdr:colOff>212725</xdr:colOff>
      <xdr:row>96</xdr:row>
      <xdr:rowOff>63888</xdr:rowOff>
    </xdr:to>
    <xdr:sp macro="" textlink="">
      <xdr:nvSpPr>
        <xdr:cNvPr id="682" name="フローチャート : 判断 681"/>
        <xdr:cNvSpPr/>
      </xdr:nvSpPr>
      <xdr:spPr>
        <a:xfrm>
          <a:off x="14541500" y="164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55015</xdr:rowOff>
    </xdr:from>
    <xdr:ext cx="534377" cy="259045"/>
    <xdr:sp macro="" textlink="">
      <xdr:nvSpPr>
        <xdr:cNvPr id="683" name="テキスト ボックス 682"/>
        <xdr:cNvSpPr txBox="1"/>
      </xdr:nvSpPr>
      <xdr:spPr>
        <a:xfrm>
          <a:off x="14325111" y="1651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124058</xdr:rowOff>
    </xdr:from>
    <xdr:to>
      <xdr:col>19</xdr:col>
      <xdr:colOff>644525</xdr:colOff>
      <xdr:row>96</xdr:row>
      <xdr:rowOff>65993</xdr:rowOff>
    </xdr:to>
    <xdr:cxnSp macro="">
      <xdr:nvCxnSpPr>
        <xdr:cNvPr id="684" name="直線コネクタ 683"/>
        <xdr:cNvCxnSpPr/>
      </xdr:nvCxnSpPr>
      <xdr:spPr>
        <a:xfrm>
          <a:off x="12814300" y="16411808"/>
          <a:ext cx="8890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169628</xdr:rowOff>
    </xdr:from>
    <xdr:to>
      <xdr:col>20</xdr:col>
      <xdr:colOff>9525</xdr:colOff>
      <xdr:row>96</xdr:row>
      <xdr:rowOff>99778</xdr:rowOff>
    </xdr:to>
    <xdr:sp macro="" textlink="">
      <xdr:nvSpPr>
        <xdr:cNvPr id="685" name="フローチャート : 判断 684"/>
        <xdr:cNvSpPr/>
      </xdr:nvSpPr>
      <xdr:spPr>
        <a:xfrm>
          <a:off x="13652500" y="164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116305</xdr:rowOff>
    </xdr:from>
    <xdr:ext cx="534377" cy="259045"/>
    <xdr:sp macro="" textlink="">
      <xdr:nvSpPr>
        <xdr:cNvPr id="686" name="テキスト ボックス 685"/>
        <xdr:cNvSpPr txBox="1"/>
      </xdr:nvSpPr>
      <xdr:spPr>
        <a:xfrm>
          <a:off x="13436111" y="162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22279</xdr:rowOff>
    </xdr:from>
    <xdr:to>
      <xdr:col>18</xdr:col>
      <xdr:colOff>492125</xdr:colOff>
      <xdr:row>96</xdr:row>
      <xdr:rowOff>123879</xdr:rowOff>
    </xdr:to>
    <xdr:sp macro="" textlink="">
      <xdr:nvSpPr>
        <xdr:cNvPr id="687" name="フローチャート : 判断 686"/>
        <xdr:cNvSpPr/>
      </xdr:nvSpPr>
      <xdr:spPr>
        <a:xfrm>
          <a:off x="12763500" y="164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115006</xdr:rowOff>
    </xdr:from>
    <xdr:ext cx="534377" cy="259045"/>
    <xdr:sp macro="" textlink="">
      <xdr:nvSpPr>
        <xdr:cNvPr id="688" name="テキスト ボックス 687"/>
        <xdr:cNvSpPr txBox="1"/>
      </xdr:nvSpPr>
      <xdr:spPr>
        <a:xfrm>
          <a:off x="12547111" y="1657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90305</xdr:rowOff>
    </xdr:from>
    <xdr:to>
      <xdr:col>23</xdr:col>
      <xdr:colOff>568325</xdr:colOff>
      <xdr:row>94</xdr:row>
      <xdr:rowOff>20455</xdr:rowOff>
    </xdr:to>
    <xdr:sp macro="" textlink="">
      <xdr:nvSpPr>
        <xdr:cNvPr id="694" name="円/楕円 693"/>
        <xdr:cNvSpPr/>
      </xdr:nvSpPr>
      <xdr:spPr>
        <a:xfrm>
          <a:off x="16268700" y="1603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113182</xdr:rowOff>
    </xdr:from>
    <xdr:ext cx="534377" cy="259045"/>
    <xdr:sp macro="" textlink="">
      <xdr:nvSpPr>
        <xdr:cNvPr id="695" name="積立金該当値テキスト"/>
        <xdr:cNvSpPr txBox="1"/>
      </xdr:nvSpPr>
      <xdr:spPr>
        <a:xfrm>
          <a:off x="16370300" y="1588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30,207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65484</xdr:rowOff>
    </xdr:from>
    <xdr:to>
      <xdr:col>22</xdr:col>
      <xdr:colOff>415925</xdr:colOff>
      <xdr:row>95</xdr:row>
      <xdr:rowOff>167084</xdr:rowOff>
    </xdr:to>
    <xdr:sp macro="" textlink="">
      <xdr:nvSpPr>
        <xdr:cNvPr id="696" name="円/楕円 695"/>
        <xdr:cNvSpPr/>
      </xdr:nvSpPr>
      <xdr:spPr>
        <a:xfrm>
          <a:off x="15430500" y="1635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12161</xdr:rowOff>
    </xdr:from>
    <xdr:ext cx="534377" cy="259045"/>
    <xdr:sp macro="" textlink="">
      <xdr:nvSpPr>
        <xdr:cNvPr id="697" name="テキスト ボックス 696"/>
        <xdr:cNvSpPr txBox="1"/>
      </xdr:nvSpPr>
      <xdr:spPr>
        <a:xfrm>
          <a:off x="15214111" y="1612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47327</xdr:rowOff>
    </xdr:from>
    <xdr:to>
      <xdr:col>21</xdr:col>
      <xdr:colOff>212725</xdr:colOff>
      <xdr:row>95</xdr:row>
      <xdr:rowOff>148927</xdr:rowOff>
    </xdr:to>
    <xdr:sp macro="" textlink="">
      <xdr:nvSpPr>
        <xdr:cNvPr id="698" name="円/楕円 697"/>
        <xdr:cNvSpPr/>
      </xdr:nvSpPr>
      <xdr:spPr>
        <a:xfrm>
          <a:off x="14541500" y="1633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165454</xdr:rowOff>
    </xdr:from>
    <xdr:ext cx="534377" cy="259045"/>
    <xdr:sp macro="" textlink="">
      <xdr:nvSpPr>
        <xdr:cNvPr id="699" name="テキスト ボックス 698"/>
        <xdr:cNvSpPr txBox="1"/>
      </xdr:nvSpPr>
      <xdr:spPr>
        <a:xfrm>
          <a:off x="14325111" y="1611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15193</xdr:rowOff>
    </xdr:from>
    <xdr:to>
      <xdr:col>20</xdr:col>
      <xdr:colOff>9525</xdr:colOff>
      <xdr:row>96</xdr:row>
      <xdr:rowOff>116793</xdr:rowOff>
    </xdr:to>
    <xdr:sp macro="" textlink="">
      <xdr:nvSpPr>
        <xdr:cNvPr id="700" name="円/楕円 699"/>
        <xdr:cNvSpPr/>
      </xdr:nvSpPr>
      <xdr:spPr>
        <a:xfrm>
          <a:off x="13652500" y="1647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107920</xdr:rowOff>
    </xdr:from>
    <xdr:ext cx="534377" cy="259045"/>
    <xdr:sp macro="" textlink="">
      <xdr:nvSpPr>
        <xdr:cNvPr id="701" name="テキスト ボックス 700"/>
        <xdr:cNvSpPr txBox="1"/>
      </xdr:nvSpPr>
      <xdr:spPr>
        <a:xfrm>
          <a:off x="13436111" y="1656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73258</xdr:rowOff>
    </xdr:from>
    <xdr:to>
      <xdr:col>18</xdr:col>
      <xdr:colOff>492125</xdr:colOff>
      <xdr:row>96</xdr:row>
      <xdr:rowOff>3408</xdr:rowOff>
    </xdr:to>
    <xdr:sp macro="" textlink="">
      <xdr:nvSpPr>
        <xdr:cNvPr id="702" name="円/楕円 701"/>
        <xdr:cNvSpPr/>
      </xdr:nvSpPr>
      <xdr:spPr>
        <a:xfrm>
          <a:off x="12763500" y="1636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19935</xdr:rowOff>
    </xdr:from>
    <xdr:ext cx="534377" cy="259045"/>
    <xdr:sp macro="" textlink="">
      <xdr:nvSpPr>
        <xdr:cNvPr id="703" name="テキスト ボックス 702"/>
        <xdr:cNvSpPr txBox="1"/>
      </xdr:nvSpPr>
      <xdr:spPr>
        <a:xfrm>
          <a:off x="12547111" y="1613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126746</xdr:rowOff>
    </xdr:from>
    <xdr:to>
      <xdr:col>32</xdr:col>
      <xdr:colOff>186689</xdr:colOff>
      <xdr:row>39</xdr:row>
      <xdr:rowOff>44450</xdr:rowOff>
    </xdr:to>
    <xdr:cxnSp macro="">
      <xdr:nvCxnSpPr>
        <xdr:cNvPr id="727" name="直線コネクタ 726"/>
        <xdr:cNvCxnSpPr/>
      </xdr:nvCxnSpPr>
      <xdr:spPr>
        <a:xfrm flipV="1">
          <a:off x="22159595" y="5270246"/>
          <a:ext cx="1269"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73423</xdr:rowOff>
    </xdr:from>
    <xdr:ext cx="534377" cy="259045"/>
    <xdr:sp macro="" textlink="">
      <xdr:nvSpPr>
        <xdr:cNvPr id="730" name="投資及び出資金最大値テキスト"/>
        <xdr:cNvSpPr txBox="1"/>
      </xdr:nvSpPr>
      <xdr:spPr>
        <a:xfrm>
          <a:off x="22212300" y="504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11,502</a:t>
          </a:r>
          <a:endParaRPr kumimoji="1" lang="ja-JP" altLang="en-US" sz="1000" b="1">
            <a:latin typeface="ＭＳ Ｐゴシック"/>
          </a:endParaRPr>
        </a:p>
      </xdr:txBody>
    </xdr:sp>
    <xdr:clientData/>
  </xdr:oneCellAnchor>
  <xdr:twoCellAnchor>
    <xdr:from>
      <xdr:col>32</xdr:col>
      <xdr:colOff>98425</xdr:colOff>
      <xdr:row>30</xdr:row>
      <xdr:rowOff>126746</xdr:rowOff>
    </xdr:from>
    <xdr:to>
      <xdr:col>32</xdr:col>
      <xdr:colOff>276225</xdr:colOff>
      <xdr:row>30</xdr:row>
      <xdr:rowOff>126746</xdr:rowOff>
    </xdr:to>
    <xdr:cxnSp macro="">
      <xdr:nvCxnSpPr>
        <xdr:cNvPr id="731" name="直線コネクタ 730"/>
        <xdr:cNvCxnSpPr/>
      </xdr:nvCxnSpPr>
      <xdr:spPr>
        <a:xfrm>
          <a:off x="22072600" y="527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4589</xdr:rowOff>
    </xdr:from>
    <xdr:ext cx="469744" cy="259045"/>
    <xdr:sp macro="" textlink="">
      <xdr:nvSpPr>
        <xdr:cNvPr id="733" name="投資及び出資金平均値テキスト"/>
        <xdr:cNvSpPr txBox="1"/>
      </xdr:nvSpPr>
      <xdr:spPr>
        <a:xfrm>
          <a:off x="22212300" y="6176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153162</xdr:rowOff>
    </xdr:from>
    <xdr:to>
      <xdr:col>32</xdr:col>
      <xdr:colOff>238125</xdr:colOff>
      <xdr:row>37</xdr:row>
      <xdr:rowOff>83312</xdr:rowOff>
    </xdr:to>
    <xdr:sp macro="" textlink="">
      <xdr:nvSpPr>
        <xdr:cNvPr id="734" name="フローチャート : 判断 733"/>
        <xdr:cNvSpPr/>
      </xdr:nvSpPr>
      <xdr:spPr>
        <a:xfrm>
          <a:off x="221107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51562</xdr:rowOff>
    </xdr:from>
    <xdr:to>
      <xdr:col>31</xdr:col>
      <xdr:colOff>85725</xdr:colOff>
      <xdr:row>37</xdr:row>
      <xdr:rowOff>153162</xdr:rowOff>
    </xdr:to>
    <xdr:sp macro="" textlink="">
      <xdr:nvSpPr>
        <xdr:cNvPr id="736" name="フローチャート : 判断 735"/>
        <xdr:cNvSpPr/>
      </xdr:nvSpPr>
      <xdr:spPr>
        <a:xfrm>
          <a:off x="21272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169689</xdr:rowOff>
    </xdr:from>
    <xdr:ext cx="469744" cy="259045"/>
    <xdr:sp macro="" textlink="">
      <xdr:nvSpPr>
        <xdr:cNvPr id="737" name="テキスト ボックス 736"/>
        <xdr:cNvSpPr txBox="1"/>
      </xdr:nvSpPr>
      <xdr:spPr>
        <a:xfrm>
          <a:off x="21088427"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128778</xdr:rowOff>
    </xdr:from>
    <xdr:to>
      <xdr:col>29</xdr:col>
      <xdr:colOff>568325</xdr:colOff>
      <xdr:row>38</xdr:row>
      <xdr:rowOff>58928</xdr:rowOff>
    </xdr:to>
    <xdr:sp macro="" textlink="">
      <xdr:nvSpPr>
        <xdr:cNvPr id="739" name="フローチャート : 判断 738"/>
        <xdr:cNvSpPr/>
      </xdr:nvSpPr>
      <xdr:spPr>
        <a:xfrm>
          <a:off x="20383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75455</xdr:rowOff>
    </xdr:from>
    <xdr:ext cx="469744" cy="259045"/>
    <xdr:sp macro="" textlink="">
      <xdr:nvSpPr>
        <xdr:cNvPr id="740" name="テキスト ボックス 739"/>
        <xdr:cNvSpPr txBox="1"/>
      </xdr:nvSpPr>
      <xdr:spPr>
        <a:xfrm>
          <a:off x="20199427"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158242</xdr:rowOff>
    </xdr:from>
    <xdr:to>
      <xdr:col>28</xdr:col>
      <xdr:colOff>365125</xdr:colOff>
      <xdr:row>38</xdr:row>
      <xdr:rowOff>88392</xdr:rowOff>
    </xdr:to>
    <xdr:sp macro="" textlink="">
      <xdr:nvSpPr>
        <xdr:cNvPr id="742" name="フローチャート : 判断 741"/>
        <xdr:cNvSpPr/>
      </xdr:nvSpPr>
      <xdr:spPr>
        <a:xfrm>
          <a:off x="19494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104919</xdr:rowOff>
    </xdr:from>
    <xdr:ext cx="469744" cy="259045"/>
    <xdr:sp macro="" textlink="">
      <xdr:nvSpPr>
        <xdr:cNvPr id="743" name="テキスト ボックス 742"/>
        <xdr:cNvSpPr txBox="1"/>
      </xdr:nvSpPr>
      <xdr:spPr>
        <a:xfrm>
          <a:off x="19310427"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143891</xdr:rowOff>
    </xdr:from>
    <xdr:to>
      <xdr:col>27</xdr:col>
      <xdr:colOff>161925</xdr:colOff>
      <xdr:row>38</xdr:row>
      <xdr:rowOff>74040</xdr:rowOff>
    </xdr:to>
    <xdr:sp macro="" textlink="">
      <xdr:nvSpPr>
        <xdr:cNvPr id="744" name="フローチャート : 判断 743"/>
        <xdr:cNvSpPr/>
      </xdr:nvSpPr>
      <xdr:spPr>
        <a:xfrm>
          <a:off x="18605500" y="64875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90568</xdr:rowOff>
    </xdr:from>
    <xdr:ext cx="469744" cy="259045"/>
    <xdr:sp macro="" textlink="">
      <xdr:nvSpPr>
        <xdr:cNvPr id="745" name="テキスト ボックス 744"/>
        <xdr:cNvSpPr txBox="1"/>
      </xdr:nvSpPr>
      <xdr:spPr>
        <a:xfrm>
          <a:off x="18421427"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1" name="円/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3" name="円/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4" name="テキスト ボックス 75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5" name="円/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6" name="テキスト ボックス 75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7" name="円/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8" name="テキスト ボックス 75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9" name="円/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0" name="テキスト ボックス 75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28052</xdr:rowOff>
    </xdr:from>
    <xdr:to>
      <xdr:col>32</xdr:col>
      <xdr:colOff>186689</xdr:colOff>
      <xdr:row>58</xdr:row>
      <xdr:rowOff>135448</xdr:rowOff>
    </xdr:to>
    <xdr:cxnSp macro="">
      <xdr:nvCxnSpPr>
        <xdr:cNvPr id="782" name="直線コネクタ 781"/>
        <xdr:cNvCxnSpPr/>
      </xdr:nvCxnSpPr>
      <xdr:spPr>
        <a:xfrm flipV="1">
          <a:off x="22159595" y="8600552"/>
          <a:ext cx="1269" cy="147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139275</xdr:rowOff>
    </xdr:from>
    <xdr:ext cx="313932" cy="259045"/>
    <xdr:sp macro="" textlink="">
      <xdr:nvSpPr>
        <xdr:cNvPr id="783" name="貸付金最小値テキスト"/>
        <xdr:cNvSpPr txBox="1"/>
      </xdr:nvSpPr>
      <xdr:spPr>
        <a:xfrm>
          <a:off x="22212300" y="10083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32</xdr:col>
      <xdr:colOff>98425</xdr:colOff>
      <xdr:row>58</xdr:row>
      <xdr:rowOff>135448</xdr:rowOff>
    </xdr:from>
    <xdr:to>
      <xdr:col>32</xdr:col>
      <xdr:colOff>276225</xdr:colOff>
      <xdr:row>58</xdr:row>
      <xdr:rowOff>135448</xdr:rowOff>
    </xdr:to>
    <xdr:cxnSp macro="">
      <xdr:nvCxnSpPr>
        <xdr:cNvPr id="784" name="直線コネクタ 783"/>
        <xdr:cNvCxnSpPr/>
      </xdr:nvCxnSpPr>
      <xdr:spPr>
        <a:xfrm>
          <a:off x="22072600" y="1007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146179</xdr:rowOff>
    </xdr:from>
    <xdr:ext cx="534377" cy="259045"/>
    <xdr:sp macro="" textlink="">
      <xdr:nvSpPr>
        <xdr:cNvPr id="785" name="貸付金最大値テキスト"/>
        <xdr:cNvSpPr txBox="1"/>
      </xdr:nvSpPr>
      <xdr:spPr>
        <a:xfrm>
          <a:off x="22212300" y="83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32,442</a:t>
          </a:r>
          <a:endParaRPr kumimoji="1" lang="ja-JP" altLang="en-US" sz="1000" b="1">
            <a:latin typeface="ＭＳ Ｐゴシック"/>
          </a:endParaRPr>
        </a:p>
      </xdr:txBody>
    </xdr:sp>
    <xdr:clientData/>
  </xdr:oneCellAnchor>
  <xdr:twoCellAnchor>
    <xdr:from>
      <xdr:col>32</xdr:col>
      <xdr:colOff>98425</xdr:colOff>
      <xdr:row>50</xdr:row>
      <xdr:rowOff>28052</xdr:rowOff>
    </xdr:from>
    <xdr:to>
      <xdr:col>32</xdr:col>
      <xdr:colOff>276225</xdr:colOff>
      <xdr:row>50</xdr:row>
      <xdr:rowOff>28052</xdr:rowOff>
    </xdr:to>
    <xdr:cxnSp macro="">
      <xdr:nvCxnSpPr>
        <xdr:cNvPr id="786" name="直線コネクタ 785"/>
        <xdr:cNvCxnSpPr/>
      </xdr:nvCxnSpPr>
      <xdr:spPr>
        <a:xfrm>
          <a:off x="22072600" y="86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98186</xdr:rowOff>
    </xdr:from>
    <xdr:to>
      <xdr:col>32</xdr:col>
      <xdr:colOff>187325</xdr:colOff>
      <xdr:row>58</xdr:row>
      <xdr:rowOff>98552</xdr:rowOff>
    </xdr:to>
    <xdr:cxnSp macro="">
      <xdr:nvCxnSpPr>
        <xdr:cNvPr id="787" name="直線コネクタ 786"/>
        <xdr:cNvCxnSpPr/>
      </xdr:nvCxnSpPr>
      <xdr:spPr>
        <a:xfrm>
          <a:off x="21323300" y="10042286"/>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169247</xdr:rowOff>
    </xdr:from>
    <xdr:ext cx="469744" cy="259045"/>
    <xdr:sp macro="" textlink="">
      <xdr:nvSpPr>
        <xdr:cNvPr id="788" name="貸付金平均値テキスト"/>
        <xdr:cNvSpPr txBox="1"/>
      </xdr:nvSpPr>
      <xdr:spPr>
        <a:xfrm>
          <a:off x="22212300" y="959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146370</xdr:rowOff>
    </xdr:from>
    <xdr:to>
      <xdr:col>32</xdr:col>
      <xdr:colOff>238125</xdr:colOff>
      <xdr:row>57</xdr:row>
      <xdr:rowOff>76520</xdr:rowOff>
    </xdr:to>
    <xdr:sp macro="" textlink="">
      <xdr:nvSpPr>
        <xdr:cNvPr id="789" name="フローチャート : 判断 788"/>
        <xdr:cNvSpPr/>
      </xdr:nvSpPr>
      <xdr:spPr>
        <a:xfrm>
          <a:off x="221107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87122</xdr:rowOff>
    </xdr:from>
    <xdr:to>
      <xdr:col>31</xdr:col>
      <xdr:colOff>34925</xdr:colOff>
      <xdr:row>58</xdr:row>
      <xdr:rowOff>98186</xdr:rowOff>
    </xdr:to>
    <xdr:cxnSp macro="">
      <xdr:nvCxnSpPr>
        <xdr:cNvPr id="790" name="直線コネクタ 789"/>
        <xdr:cNvCxnSpPr/>
      </xdr:nvCxnSpPr>
      <xdr:spPr>
        <a:xfrm>
          <a:off x="20434300" y="10031222"/>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137637</xdr:rowOff>
    </xdr:from>
    <xdr:to>
      <xdr:col>31</xdr:col>
      <xdr:colOff>85725</xdr:colOff>
      <xdr:row>57</xdr:row>
      <xdr:rowOff>67787</xdr:rowOff>
    </xdr:to>
    <xdr:sp macro="" textlink="">
      <xdr:nvSpPr>
        <xdr:cNvPr id="791" name="フローチャート : 判断 790"/>
        <xdr:cNvSpPr/>
      </xdr:nvSpPr>
      <xdr:spPr>
        <a:xfrm>
          <a:off x="21272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84314</xdr:rowOff>
    </xdr:from>
    <xdr:ext cx="469744" cy="259045"/>
    <xdr:sp macro="" textlink="">
      <xdr:nvSpPr>
        <xdr:cNvPr id="792" name="テキスト ボックス 791"/>
        <xdr:cNvSpPr txBox="1"/>
      </xdr:nvSpPr>
      <xdr:spPr>
        <a:xfrm>
          <a:off x="21088427"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87122</xdr:rowOff>
    </xdr:from>
    <xdr:to>
      <xdr:col>29</xdr:col>
      <xdr:colOff>517525</xdr:colOff>
      <xdr:row>58</xdr:row>
      <xdr:rowOff>91922</xdr:rowOff>
    </xdr:to>
    <xdr:cxnSp macro="">
      <xdr:nvCxnSpPr>
        <xdr:cNvPr id="793" name="直線コネクタ 792"/>
        <xdr:cNvCxnSpPr/>
      </xdr:nvCxnSpPr>
      <xdr:spPr>
        <a:xfrm flipV="1">
          <a:off x="19545300" y="10031222"/>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10673</xdr:rowOff>
    </xdr:from>
    <xdr:to>
      <xdr:col>29</xdr:col>
      <xdr:colOff>568325</xdr:colOff>
      <xdr:row>57</xdr:row>
      <xdr:rowOff>112273</xdr:rowOff>
    </xdr:to>
    <xdr:sp macro="" textlink="">
      <xdr:nvSpPr>
        <xdr:cNvPr id="794" name="フローチャート : 判断 793"/>
        <xdr:cNvSpPr/>
      </xdr:nvSpPr>
      <xdr:spPr>
        <a:xfrm>
          <a:off x="20383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128800</xdr:rowOff>
    </xdr:from>
    <xdr:ext cx="469744" cy="259045"/>
    <xdr:sp macro="" textlink="">
      <xdr:nvSpPr>
        <xdr:cNvPr id="795" name="テキスト ボックス 794"/>
        <xdr:cNvSpPr txBox="1"/>
      </xdr:nvSpPr>
      <xdr:spPr>
        <a:xfrm>
          <a:off x="20199427" y="95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91922</xdr:rowOff>
    </xdr:from>
    <xdr:to>
      <xdr:col>28</xdr:col>
      <xdr:colOff>314325</xdr:colOff>
      <xdr:row>58</xdr:row>
      <xdr:rowOff>92517</xdr:rowOff>
    </xdr:to>
    <xdr:cxnSp macro="">
      <xdr:nvCxnSpPr>
        <xdr:cNvPr id="796" name="直線コネクタ 795"/>
        <xdr:cNvCxnSpPr/>
      </xdr:nvCxnSpPr>
      <xdr:spPr>
        <a:xfrm flipV="1">
          <a:off x="18656300" y="10036022"/>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151033</xdr:rowOff>
    </xdr:from>
    <xdr:to>
      <xdr:col>28</xdr:col>
      <xdr:colOff>365125</xdr:colOff>
      <xdr:row>57</xdr:row>
      <xdr:rowOff>81183</xdr:rowOff>
    </xdr:to>
    <xdr:sp macro="" textlink="">
      <xdr:nvSpPr>
        <xdr:cNvPr id="797" name="フローチャート : 判断 796"/>
        <xdr:cNvSpPr/>
      </xdr:nvSpPr>
      <xdr:spPr>
        <a:xfrm>
          <a:off x="19494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97710</xdr:rowOff>
    </xdr:from>
    <xdr:ext cx="469744" cy="259045"/>
    <xdr:sp macro="" textlink="">
      <xdr:nvSpPr>
        <xdr:cNvPr id="798" name="テキスト ボックス 797"/>
        <xdr:cNvSpPr txBox="1"/>
      </xdr:nvSpPr>
      <xdr:spPr>
        <a:xfrm>
          <a:off x="19310427" y="95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143352</xdr:rowOff>
    </xdr:from>
    <xdr:to>
      <xdr:col>27</xdr:col>
      <xdr:colOff>161925</xdr:colOff>
      <xdr:row>57</xdr:row>
      <xdr:rowOff>73502</xdr:rowOff>
    </xdr:to>
    <xdr:sp macro="" textlink="">
      <xdr:nvSpPr>
        <xdr:cNvPr id="799" name="フローチャート : 判断 798"/>
        <xdr:cNvSpPr/>
      </xdr:nvSpPr>
      <xdr:spPr>
        <a:xfrm>
          <a:off x="18605500" y="974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90029</xdr:rowOff>
    </xdr:from>
    <xdr:ext cx="469744" cy="259045"/>
    <xdr:sp macro="" textlink="">
      <xdr:nvSpPr>
        <xdr:cNvPr id="800" name="テキスト ボックス 799"/>
        <xdr:cNvSpPr txBox="1"/>
      </xdr:nvSpPr>
      <xdr:spPr>
        <a:xfrm>
          <a:off x="18421427" y="951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47752</xdr:rowOff>
    </xdr:from>
    <xdr:to>
      <xdr:col>32</xdr:col>
      <xdr:colOff>238125</xdr:colOff>
      <xdr:row>58</xdr:row>
      <xdr:rowOff>149352</xdr:rowOff>
    </xdr:to>
    <xdr:sp macro="" textlink="">
      <xdr:nvSpPr>
        <xdr:cNvPr id="806" name="円/楕円 805"/>
        <xdr:cNvSpPr/>
      </xdr:nvSpPr>
      <xdr:spPr>
        <a:xfrm>
          <a:off x="221107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134129</xdr:rowOff>
    </xdr:from>
    <xdr:ext cx="378565" cy="259045"/>
    <xdr:sp macro="" textlink="">
      <xdr:nvSpPr>
        <xdr:cNvPr id="807" name="貸付金該当値テキスト"/>
        <xdr:cNvSpPr txBox="1"/>
      </xdr:nvSpPr>
      <xdr:spPr>
        <a:xfrm>
          <a:off x="22212300" y="990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47386</xdr:rowOff>
    </xdr:from>
    <xdr:to>
      <xdr:col>31</xdr:col>
      <xdr:colOff>85725</xdr:colOff>
      <xdr:row>58</xdr:row>
      <xdr:rowOff>148986</xdr:rowOff>
    </xdr:to>
    <xdr:sp macro="" textlink="">
      <xdr:nvSpPr>
        <xdr:cNvPr id="808" name="円/楕円 807"/>
        <xdr:cNvSpPr/>
      </xdr:nvSpPr>
      <xdr:spPr>
        <a:xfrm>
          <a:off x="21272500" y="999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140113</xdr:rowOff>
    </xdr:from>
    <xdr:ext cx="378565" cy="259045"/>
    <xdr:sp macro="" textlink="">
      <xdr:nvSpPr>
        <xdr:cNvPr id="809" name="テキスト ボックス 808"/>
        <xdr:cNvSpPr txBox="1"/>
      </xdr:nvSpPr>
      <xdr:spPr>
        <a:xfrm>
          <a:off x="21134017" y="10084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36322</xdr:rowOff>
    </xdr:from>
    <xdr:to>
      <xdr:col>29</xdr:col>
      <xdr:colOff>568325</xdr:colOff>
      <xdr:row>58</xdr:row>
      <xdr:rowOff>137922</xdr:rowOff>
    </xdr:to>
    <xdr:sp macro="" textlink="">
      <xdr:nvSpPr>
        <xdr:cNvPr id="810" name="円/楕円 809"/>
        <xdr:cNvSpPr/>
      </xdr:nvSpPr>
      <xdr:spPr>
        <a:xfrm>
          <a:off x="20383500" y="99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129049</xdr:rowOff>
    </xdr:from>
    <xdr:ext cx="469744" cy="259045"/>
    <xdr:sp macro="" textlink="">
      <xdr:nvSpPr>
        <xdr:cNvPr id="811" name="テキスト ボックス 810"/>
        <xdr:cNvSpPr txBox="1"/>
      </xdr:nvSpPr>
      <xdr:spPr>
        <a:xfrm>
          <a:off x="20199427"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41122</xdr:rowOff>
    </xdr:from>
    <xdr:to>
      <xdr:col>28</xdr:col>
      <xdr:colOff>365125</xdr:colOff>
      <xdr:row>58</xdr:row>
      <xdr:rowOff>142722</xdr:rowOff>
    </xdr:to>
    <xdr:sp macro="" textlink="">
      <xdr:nvSpPr>
        <xdr:cNvPr id="812" name="円/楕円 811"/>
        <xdr:cNvSpPr/>
      </xdr:nvSpPr>
      <xdr:spPr>
        <a:xfrm>
          <a:off x="19494500" y="99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133849</xdr:rowOff>
    </xdr:from>
    <xdr:ext cx="469744" cy="259045"/>
    <xdr:sp macro="" textlink="">
      <xdr:nvSpPr>
        <xdr:cNvPr id="813" name="テキスト ボックス 812"/>
        <xdr:cNvSpPr txBox="1"/>
      </xdr:nvSpPr>
      <xdr:spPr>
        <a:xfrm>
          <a:off x="19310427" y="100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41717</xdr:rowOff>
    </xdr:from>
    <xdr:to>
      <xdr:col>27</xdr:col>
      <xdr:colOff>161925</xdr:colOff>
      <xdr:row>58</xdr:row>
      <xdr:rowOff>143317</xdr:rowOff>
    </xdr:to>
    <xdr:sp macro="" textlink="">
      <xdr:nvSpPr>
        <xdr:cNvPr id="814" name="円/楕円 813"/>
        <xdr:cNvSpPr/>
      </xdr:nvSpPr>
      <xdr:spPr>
        <a:xfrm>
          <a:off x="18605500" y="998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134444</xdr:rowOff>
    </xdr:from>
    <xdr:ext cx="469744" cy="259045"/>
    <xdr:sp macro="" textlink="">
      <xdr:nvSpPr>
        <xdr:cNvPr id="815" name="テキスト ボックス 814"/>
        <xdr:cNvSpPr txBox="1"/>
      </xdr:nvSpPr>
      <xdr:spPr>
        <a:xfrm>
          <a:off x="18421427" y="1007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6" name="テキスト ボックス 82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8" name="テキスト ボックス 82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4" name="テキスト ボックス 83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6" name="テキスト ボックス 83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8" name="テキスト ボックス 83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40" name="テキスト ボックス 83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26510</xdr:rowOff>
    </xdr:from>
    <xdr:to>
      <xdr:col>32</xdr:col>
      <xdr:colOff>186689</xdr:colOff>
      <xdr:row>78</xdr:row>
      <xdr:rowOff>34544</xdr:rowOff>
    </xdr:to>
    <xdr:cxnSp macro="">
      <xdr:nvCxnSpPr>
        <xdr:cNvPr id="842" name="直線コネクタ 841"/>
        <xdr:cNvCxnSpPr/>
      </xdr:nvCxnSpPr>
      <xdr:spPr>
        <a:xfrm flipV="1">
          <a:off x="22159595" y="12199460"/>
          <a:ext cx="1269" cy="1208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38371</xdr:rowOff>
    </xdr:from>
    <xdr:ext cx="534377" cy="259045"/>
    <xdr:sp macro="" textlink="">
      <xdr:nvSpPr>
        <xdr:cNvPr id="843" name="繰出金最小値テキスト"/>
        <xdr:cNvSpPr txBox="1"/>
      </xdr:nvSpPr>
      <xdr:spPr>
        <a:xfrm>
          <a:off x="22212300" y="1341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37,220</a:t>
          </a:r>
          <a:endParaRPr kumimoji="1" lang="ja-JP" altLang="en-US" sz="1000" b="1">
            <a:latin typeface="ＭＳ Ｐゴシック"/>
          </a:endParaRPr>
        </a:p>
      </xdr:txBody>
    </xdr:sp>
    <xdr:clientData/>
  </xdr:oneCellAnchor>
  <xdr:twoCellAnchor>
    <xdr:from>
      <xdr:col>32</xdr:col>
      <xdr:colOff>98425</xdr:colOff>
      <xdr:row>78</xdr:row>
      <xdr:rowOff>34544</xdr:rowOff>
    </xdr:from>
    <xdr:to>
      <xdr:col>32</xdr:col>
      <xdr:colOff>276225</xdr:colOff>
      <xdr:row>78</xdr:row>
      <xdr:rowOff>34544</xdr:rowOff>
    </xdr:to>
    <xdr:cxnSp macro="">
      <xdr:nvCxnSpPr>
        <xdr:cNvPr id="844" name="直線コネクタ 843"/>
        <xdr:cNvCxnSpPr/>
      </xdr:nvCxnSpPr>
      <xdr:spPr>
        <a:xfrm>
          <a:off x="22072600" y="1340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144637</xdr:rowOff>
    </xdr:from>
    <xdr:ext cx="534377" cy="259045"/>
    <xdr:sp macro="" textlink="">
      <xdr:nvSpPr>
        <xdr:cNvPr id="845" name="繰出金最大値テキスト"/>
        <xdr:cNvSpPr txBox="1"/>
      </xdr:nvSpPr>
      <xdr:spPr>
        <a:xfrm>
          <a:off x="22212300" y="119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74,216</a:t>
          </a:r>
          <a:endParaRPr kumimoji="1" lang="ja-JP" altLang="en-US" sz="1000" b="1">
            <a:latin typeface="ＭＳ Ｐゴシック"/>
          </a:endParaRPr>
        </a:p>
      </xdr:txBody>
    </xdr:sp>
    <xdr:clientData/>
  </xdr:oneCellAnchor>
  <xdr:twoCellAnchor>
    <xdr:from>
      <xdr:col>32</xdr:col>
      <xdr:colOff>98425</xdr:colOff>
      <xdr:row>71</xdr:row>
      <xdr:rowOff>26510</xdr:rowOff>
    </xdr:from>
    <xdr:to>
      <xdr:col>32</xdr:col>
      <xdr:colOff>276225</xdr:colOff>
      <xdr:row>71</xdr:row>
      <xdr:rowOff>26510</xdr:rowOff>
    </xdr:to>
    <xdr:cxnSp macro="">
      <xdr:nvCxnSpPr>
        <xdr:cNvPr id="846" name="直線コネクタ 845"/>
        <xdr:cNvCxnSpPr/>
      </xdr:nvCxnSpPr>
      <xdr:spPr>
        <a:xfrm>
          <a:off x="22072600" y="1219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46496</xdr:rowOff>
    </xdr:from>
    <xdr:to>
      <xdr:col>32</xdr:col>
      <xdr:colOff>187325</xdr:colOff>
      <xdr:row>76</xdr:row>
      <xdr:rowOff>53225</xdr:rowOff>
    </xdr:to>
    <xdr:cxnSp macro="">
      <xdr:nvCxnSpPr>
        <xdr:cNvPr id="847" name="直線コネクタ 846"/>
        <xdr:cNvCxnSpPr/>
      </xdr:nvCxnSpPr>
      <xdr:spPr>
        <a:xfrm>
          <a:off x="21323300" y="13076696"/>
          <a:ext cx="838200" cy="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23179</xdr:rowOff>
    </xdr:from>
    <xdr:ext cx="534377" cy="259045"/>
    <xdr:sp macro="" textlink="">
      <xdr:nvSpPr>
        <xdr:cNvPr id="848" name="繰出金平均値テキスト"/>
        <xdr:cNvSpPr txBox="1"/>
      </xdr:nvSpPr>
      <xdr:spPr>
        <a:xfrm>
          <a:off x="22212300" y="12881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47,213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301</xdr:rowOff>
    </xdr:from>
    <xdr:to>
      <xdr:col>32</xdr:col>
      <xdr:colOff>238125</xdr:colOff>
      <xdr:row>76</xdr:row>
      <xdr:rowOff>101901</xdr:rowOff>
    </xdr:to>
    <xdr:sp macro="" textlink="">
      <xdr:nvSpPr>
        <xdr:cNvPr id="849" name="フローチャート : 判断 848"/>
        <xdr:cNvSpPr/>
      </xdr:nvSpPr>
      <xdr:spPr>
        <a:xfrm>
          <a:off x="22110700" y="1303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46496</xdr:rowOff>
    </xdr:from>
    <xdr:to>
      <xdr:col>31</xdr:col>
      <xdr:colOff>34925</xdr:colOff>
      <xdr:row>76</xdr:row>
      <xdr:rowOff>170365</xdr:rowOff>
    </xdr:to>
    <xdr:cxnSp macro="">
      <xdr:nvCxnSpPr>
        <xdr:cNvPr id="850" name="直線コネクタ 849"/>
        <xdr:cNvCxnSpPr/>
      </xdr:nvCxnSpPr>
      <xdr:spPr>
        <a:xfrm flipV="1">
          <a:off x="20434300" y="13076696"/>
          <a:ext cx="889000" cy="1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102225</xdr:rowOff>
    </xdr:from>
    <xdr:to>
      <xdr:col>31</xdr:col>
      <xdr:colOff>85725</xdr:colOff>
      <xdr:row>77</xdr:row>
      <xdr:rowOff>32375</xdr:rowOff>
    </xdr:to>
    <xdr:sp macro="" textlink="">
      <xdr:nvSpPr>
        <xdr:cNvPr id="851" name="フローチャート : 判断 850"/>
        <xdr:cNvSpPr/>
      </xdr:nvSpPr>
      <xdr:spPr>
        <a:xfrm>
          <a:off x="21272500" y="13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23502</xdr:rowOff>
    </xdr:from>
    <xdr:ext cx="534377" cy="259045"/>
    <xdr:sp macro="" textlink="">
      <xdr:nvSpPr>
        <xdr:cNvPr id="852" name="テキスト ボックス 851"/>
        <xdr:cNvSpPr txBox="1"/>
      </xdr:nvSpPr>
      <xdr:spPr>
        <a:xfrm>
          <a:off x="21056111" y="132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170365</xdr:rowOff>
    </xdr:from>
    <xdr:to>
      <xdr:col>29</xdr:col>
      <xdr:colOff>517525</xdr:colOff>
      <xdr:row>77</xdr:row>
      <xdr:rowOff>67103</xdr:rowOff>
    </xdr:to>
    <xdr:cxnSp macro="">
      <xdr:nvCxnSpPr>
        <xdr:cNvPr id="853" name="直線コネクタ 852"/>
        <xdr:cNvCxnSpPr/>
      </xdr:nvCxnSpPr>
      <xdr:spPr>
        <a:xfrm flipV="1">
          <a:off x="19545300" y="13200565"/>
          <a:ext cx="889000" cy="6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161399</xdr:rowOff>
    </xdr:from>
    <xdr:to>
      <xdr:col>29</xdr:col>
      <xdr:colOff>568325</xdr:colOff>
      <xdr:row>77</xdr:row>
      <xdr:rowOff>91549</xdr:rowOff>
    </xdr:to>
    <xdr:sp macro="" textlink="">
      <xdr:nvSpPr>
        <xdr:cNvPr id="854" name="フローチャート : 判断 853"/>
        <xdr:cNvSpPr/>
      </xdr:nvSpPr>
      <xdr:spPr>
        <a:xfrm>
          <a:off x="20383500" y="1319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82676</xdr:rowOff>
    </xdr:from>
    <xdr:ext cx="534377" cy="259045"/>
    <xdr:sp macro="" textlink="">
      <xdr:nvSpPr>
        <xdr:cNvPr id="855" name="テキスト ボックス 854"/>
        <xdr:cNvSpPr txBox="1"/>
      </xdr:nvSpPr>
      <xdr:spPr>
        <a:xfrm>
          <a:off x="20167111" y="132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67103</xdr:rowOff>
    </xdr:from>
    <xdr:to>
      <xdr:col>28</xdr:col>
      <xdr:colOff>314325</xdr:colOff>
      <xdr:row>77</xdr:row>
      <xdr:rowOff>83562</xdr:rowOff>
    </xdr:to>
    <xdr:cxnSp macro="">
      <xdr:nvCxnSpPr>
        <xdr:cNvPr id="856" name="直線コネクタ 855"/>
        <xdr:cNvCxnSpPr/>
      </xdr:nvCxnSpPr>
      <xdr:spPr>
        <a:xfrm flipV="1">
          <a:off x="18656300" y="1326875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13756</xdr:rowOff>
    </xdr:from>
    <xdr:to>
      <xdr:col>28</xdr:col>
      <xdr:colOff>365125</xdr:colOff>
      <xdr:row>77</xdr:row>
      <xdr:rowOff>115356</xdr:rowOff>
    </xdr:to>
    <xdr:sp macro="" textlink="">
      <xdr:nvSpPr>
        <xdr:cNvPr id="857" name="フローチャート : 判断 856"/>
        <xdr:cNvSpPr/>
      </xdr:nvSpPr>
      <xdr:spPr>
        <a:xfrm>
          <a:off x="19494500" y="132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131883</xdr:rowOff>
    </xdr:from>
    <xdr:ext cx="534377" cy="259045"/>
    <xdr:sp macro="" textlink="">
      <xdr:nvSpPr>
        <xdr:cNvPr id="858" name="テキスト ボックス 857"/>
        <xdr:cNvSpPr txBox="1"/>
      </xdr:nvSpPr>
      <xdr:spPr>
        <a:xfrm>
          <a:off x="19278111" y="129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6897</xdr:rowOff>
    </xdr:from>
    <xdr:to>
      <xdr:col>27</xdr:col>
      <xdr:colOff>161925</xdr:colOff>
      <xdr:row>77</xdr:row>
      <xdr:rowOff>108497</xdr:rowOff>
    </xdr:to>
    <xdr:sp macro="" textlink="">
      <xdr:nvSpPr>
        <xdr:cNvPr id="859" name="フローチャート : 判断 858"/>
        <xdr:cNvSpPr/>
      </xdr:nvSpPr>
      <xdr:spPr>
        <a:xfrm>
          <a:off x="18605500" y="1320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125024</xdr:rowOff>
    </xdr:from>
    <xdr:ext cx="534377" cy="259045"/>
    <xdr:sp macro="" textlink="">
      <xdr:nvSpPr>
        <xdr:cNvPr id="860" name="テキスト ボックス 859"/>
        <xdr:cNvSpPr txBox="1"/>
      </xdr:nvSpPr>
      <xdr:spPr>
        <a:xfrm>
          <a:off x="18389111" y="129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2425</xdr:rowOff>
    </xdr:from>
    <xdr:to>
      <xdr:col>32</xdr:col>
      <xdr:colOff>238125</xdr:colOff>
      <xdr:row>76</xdr:row>
      <xdr:rowOff>104025</xdr:rowOff>
    </xdr:to>
    <xdr:sp macro="" textlink="">
      <xdr:nvSpPr>
        <xdr:cNvPr id="866" name="円/楕円 865"/>
        <xdr:cNvSpPr/>
      </xdr:nvSpPr>
      <xdr:spPr>
        <a:xfrm>
          <a:off x="22110700" y="130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152302</xdr:rowOff>
    </xdr:from>
    <xdr:ext cx="534377" cy="259045"/>
    <xdr:sp macro="" textlink="">
      <xdr:nvSpPr>
        <xdr:cNvPr id="867" name="繰出金該当値テキスト"/>
        <xdr:cNvSpPr txBox="1"/>
      </xdr:nvSpPr>
      <xdr:spPr>
        <a:xfrm>
          <a:off x="22212300" y="1301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47,148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167146</xdr:rowOff>
    </xdr:from>
    <xdr:to>
      <xdr:col>31</xdr:col>
      <xdr:colOff>85725</xdr:colOff>
      <xdr:row>76</xdr:row>
      <xdr:rowOff>97296</xdr:rowOff>
    </xdr:to>
    <xdr:sp macro="" textlink="">
      <xdr:nvSpPr>
        <xdr:cNvPr id="868" name="円/楕円 867"/>
        <xdr:cNvSpPr/>
      </xdr:nvSpPr>
      <xdr:spPr>
        <a:xfrm>
          <a:off x="21272500" y="130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113823</xdr:rowOff>
    </xdr:from>
    <xdr:ext cx="534377" cy="259045"/>
    <xdr:sp macro="" textlink="">
      <xdr:nvSpPr>
        <xdr:cNvPr id="869" name="テキスト ボックス 868"/>
        <xdr:cNvSpPr txBox="1"/>
      </xdr:nvSpPr>
      <xdr:spPr>
        <a:xfrm>
          <a:off x="21056111" y="128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119565</xdr:rowOff>
    </xdr:from>
    <xdr:to>
      <xdr:col>29</xdr:col>
      <xdr:colOff>568325</xdr:colOff>
      <xdr:row>77</xdr:row>
      <xdr:rowOff>49715</xdr:rowOff>
    </xdr:to>
    <xdr:sp macro="" textlink="">
      <xdr:nvSpPr>
        <xdr:cNvPr id="870" name="円/楕円 869"/>
        <xdr:cNvSpPr/>
      </xdr:nvSpPr>
      <xdr:spPr>
        <a:xfrm>
          <a:off x="20383500" y="131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66242</xdr:rowOff>
    </xdr:from>
    <xdr:ext cx="534377" cy="259045"/>
    <xdr:sp macro="" textlink="">
      <xdr:nvSpPr>
        <xdr:cNvPr id="871" name="テキスト ボックス 870"/>
        <xdr:cNvSpPr txBox="1"/>
      </xdr:nvSpPr>
      <xdr:spPr>
        <a:xfrm>
          <a:off x="20167111" y="1292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16303</xdr:rowOff>
    </xdr:from>
    <xdr:to>
      <xdr:col>28</xdr:col>
      <xdr:colOff>365125</xdr:colOff>
      <xdr:row>77</xdr:row>
      <xdr:rowOff>117903</xdr:rowOff>
    </xdr:to>
    <xdr:sp macro="" textlink="">
      <xdr:nvSpPr>
        <xdr:cNvPr id="872" name="円/楕円 871"/>
        <xdr:cNvSpPr/>
      </xdr:nvSpPr>
      <xdr:spPr>
        <a:xfrm>
          <a:off x="19494500" y="1321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109030</xdr:rowOff>
    </xdr:from>
    <xdr:ext cx="534377" cy="259045"/>
    <xdr:sp macro="" textlink="">
      <xdr:nvSpPr>
        <xdr:cNvPr id="873" name="テキスト ボックス 872"/>
        <xdr:cNvSpPr txBox="1"/>
      </xdr:nvSpPr>
      <xdr:spPr>
        <a:xfrm>
          <a:off x="19278111" y="1331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32762</xdr:rowOff>
    </xdr:from>
    <xdr:to>
      <xdr:col>27</xdr:col>
      <xdr:colOff>161925</xdr:colOff>
      <xdr:row>77</xdr:row>
      <xdr:rowOff>134362</xdr:rowOff>
    </xdr:to>
    <xdr:sp macro="" textlink="">
      <xdr:nvSpPr>
        <xdr:cNvPr id="874" name="円/楕円 873"/>
        <xdr:cNvSpPr/>
      </xdr:nvSpPr>
      <xdr:spPr>
        <a:xfrm>
          <a:off x="18605500" y="1323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125489</xdr:rowOff>
    </xdr:from>
    <xdr:ext cx="534377" cy="259045"/>
    <xdr:sp macro="" textlink="">
      <xdr:nvSpPr>
        <xdr:cNvPr id="875" name="テキスト ボックス 874"/>
        <xdr:cNvSpPr txBox="1"/>
      </xdr:nvSpPr>
      <xdr:spPr>
        <a:xfrm>
          <a:off x="18389111" y="13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フローチャート :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0" name="フローチャート :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1" name="テキスト ボックス 90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3" name="フローチャート :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4" name="テキスト ボックス 90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6" name="フローチャート :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7" name="テキスト ボックス 90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フローチャート :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9" name="テキスト ボックス 90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5" name="円/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7" name="円/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8" name="テキスト ボックス 91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9" name="円/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0" name="テキスト ボックス 91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1" name="円/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2" name="テキスト ボックス 92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3" name="円/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4" name="テキスト ボックス 92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歳出決算総額は、住民一人当たり</a:t>
          </a:r>
          <a:r>
            <a:rPr lang="ja-JP" altLang="en-US" sz="1100" b="0" i="0" baseline="0">
              <a:solidFill>
                <a:schemeClr val="dk1"/>
              </a:solidFill>
              <a:effectLst/>
              <a:latin typeface="+mn-lt"/>
              <a:ea typeface="+mn-ea"/>
              <a:cs typeface="+mn-cs"/>
            </a:rPr>
            <a:t>４５３，２６４</a:t>
          </a:r>
          <a:r>
            <a:rPr lang="ja-JP" altLang="ja-JP" sz="1100" b="0" i="0" baseline="0">
              <a:solidFill>
                <a:schemeClr val="dk1"/>
              </a:solidFill>
              <a:effectLst/>
              <a:latin typeface="+mn-lt"/>
              <a:ea typeface="+mn-ea"/>
              <a:cs typeface="+mn-cs"/>
            </a:rPr>
            <a:t>円となっている。主な構成項目である人件費は、住民一人当たり</a:t>
          </a:r>
          <a:r>
            <a:rPr lang="ja-JP" altLang="en-US" sz="1100" b="0" i="0" baseline="0">
              <a:solidFill>
                <a:schemeClr val="dk1"/>
              </a:solidFill>
              <a:effectLst/>
              <a:latin typeface="+mn-lt"/>
              <a:ea typeface="+mn-ea"/>
              <a:cs typeface="+mn-cs"/>
            </a:rPr>
            <a:t>７０，６３６</a:t>
          </a:r>
          <a:r>
            <a:rPr lang="ja-JP" altLang="ja-JP" sz="1100" b="0" i="0" baseline="0">
              <a:solidFill>
                <a:schemeClr val="dk1"/>
              </a:solidFill>
              <a:effectLst/>
              <a:latin typeface="+mn-lt"/>
              <a:ea typeface="+mn-ea"/>
              <a:cs typeface="+mn-cs"/>
            </a:rPr>
            <a:t>円となっており、平成</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年度から</a:t>
          </a:r>
          <a:r>
            <a:rPr lang="ja-JP" altLang="en-US" sz="1100" b="0" i="0" baseline="0">
              <a:solidFill>
                <a:schemeClr val="dk1"/>
              </a:solidFill>
              <a:effectLst/>
              <a:latin typeface="+mn-lt"/>
              <a:ea typeface="+mn-ea"/>
              <a:cs typeface="+mn-cs"/>
            </a:rPr>
            <a:t>７７８</a:t>
          </a:r>
          <a:r>
            <a:rPr lang="ja-JP" altLang="ja-JP" sz="1100" b="0" i="0" baseline="0">
              <a:solidFill>
                <a:schemeClr val="dk1"/>
              </a:solidFill>
              <a:effectLst/>
              <a:latin typeface="+mn-lt"/>
              <a:ea typeface="+mn-ea"/>
              <a:cs typeface="+mn-cs"/>
            </a:rPr>
            <a:t>円減少しているが、類似団体平均と比べて高い水準にある。</a:t>
          </a:r>
          <a:r>
            <a:rPr lang="ja-JP" altLang="en-US" sz="1100" b="0" i="0" baseline="0">
              <a:solidFill>
                <a:schemeClr val="dk1"/>
              </a:solidFill>
              <a:effectLst/>
              <a:latin typeface="+mn-lt"/>
              <a:ea typeface="+mn-ea"/>
              <a:cs typeface="+mn-cs"/>
            </a:rPr>
            <a:t>これは、</a:t>
          </a:r>
          <a:r>
            <a:rPr lang="ja-JP" altLang="ja-JP" sz="1100" b="0" i="0" baseline="0">
              <a:solidFill>
                <a:schemeClr val="dk1"/>
              </a:solidFill>
              <a:effectLst/>
              <a:latin typeface="+mn-lt"/>
              <a:ea typeface="+mn-ea"/>
              <a:cs typeface="+mn-cs"/>
            </a:rPr>
            <a:t>類似団体平均と比較して職員数が多いことが主な要因である。 </a:t>
          </a:r>
          <a:r>
            <a:rPr kumimoji="1" lang="ja-JP" altLang="ja-JP" sz="1100" baseline="0">
              <a:solidFill>
                <a:schemeClr val="dk1"/>
              </a:solidFill>
              <a:effectLst/>
              <a:latin typeface="+mn-lt"/>
              <a:ea typeface="+mn-ea"/>
              <a:cs typeface="+mn-cs"/>
            </a:rPr>
            <a:t>三豊市定員適正化計画</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第３次計画：平成２８年４月</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では、企業会計も含めた職員数を平成３２年度末には人口の１％に近づけることを目標に掲げている。本計画に基づき、再任用制度を十分に活用し、人件費の抑制に努めていく。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香川県三豊市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67,482
66,805
222.71
32,024,157
30,587,141
1,103,034
20,057,655
33,450,962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52832</xdr:rowOff>
    </xdr:from>
    <xdr:to>
      <xdr:col>6</xdr:col>
      <xdr:colOff>510540</xdr:colOff>
      <xdr:row>38</xdr:row>
      <xdr:rowOff>125222</xdr:rowOff>
    </xdr:to>
    <xdr:cxnSp macro="">
      <xdr:nvCxnSpPr>
        <xdr:cNvPr id="56" name="直線コネクタ 55"/>
        <xdr:cNvCxnSpPr/>
      </xdr:nvCxnSpPr>
      <xdr:spPr>
        <a:xfrm flipV="1">
          <a:off x="4633595" y="5196332"/>
          <a:ext cx="127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129049</xdr:rowOff>
    </xdr:from>
    <xdr:ext cx="469744" cy="259045"/>
    <xdr:sp macro="" textlink="">
      <xdr:nvSpPr>
        <xdr:cNvPr id="57" name="議会費最小値テキスト"/>
        <xdr:cNvSpPr txBox="1"/>
      </xdr:nvSpPr>
      <xdr:spPr>
        <a:xfrm>
          <a:off x="4686300" y="66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2,619</a:t>
          </a:r>
          <a:endParaRPr kumimoji="1" lang="ja-JP" altLang="en-US" sz="1000" b="1">
            <a:latin typeface="ＭＳ Ｐゴシック"/>
          </a:endParaRPr>
        </a:p>
      </xdr:txBody>
    </xdr:sp>
    <xdr:clientData/>
  </xdr:oneCellAnchor>
  <xdr:twoCellAnchor>
    <xdr:from>
      <xdr:col>6</xdr:col>
      <xdr:colOff>422275</xdr:colOff>
      <xdr:row>38</xdr:row>
      <xdr:rowOff>125222</xdr:rowOff>
    </xdr:from>
    <xdr:to>
      <xdr:col>6</xdr:col>
      <xdr:colOff>600075</xdr:colOff>
      <xdr:row>38</xdr:row>
      <xdr:rowOff>125222</xdr:rowOff>
    </xdr:to>
    <xdr:cxnSp macro="">
      <xdr:nvCxnSpPr>
        <xdr:cNvPr id="58" name="直線コネクタ 57"/>
        <xdr:cNvCxnSpPr/>
      </xdr:nvCxnSpPr>
      <xdr:spPr>
        <a:xfrm>
          <a:off x="4546600" y="6640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170959</xdr:rowOff>
    </xdr:from>
    <xdr:ext cx="469744" cy="259045"/>
    <xdr:sp macro="" textlink="">
      <xdr:nvSpPr>
        <xdr:cNvPr id="59" name="議会費最大値テキスト"/>
        <xdr:cNvSpPr txBox="1"/>
      </xdr:nvSpPr>
      <xdr:spPr>
        <a:xfrm>
          <a:off x="4686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4,514</a:t>
          </a:r>
          <a:endParaRPr kumimoji="1" lang="ja-JP" altLang="en-US" sz="1000" b="1">
            <a:latin typeface="ＭＳ Ｐゴシック"/>
          </a:endParaRPr>
        </a:p>
      </xdr:txBody>
    </xdr:sp>
    <xdr:clientData/>
  </xdr:oneCellAnchor>
  <xdr:twoCellAnchor>
    <xdr:from>
      <xdr:col>6</xdr:col>
      <xdr:colOff>422275</xdr:colOff>
      <xdr:row>30</xdr:row>
      <xdr:rowOff>52832</xdr:rowOff>
    </xdr:from>
    <xdr:to>
      <xdr:col>6</xdr:col>
      <xdr:colOff>600075</xdr:colOff>
      <xdr:row>30</xdr:row>
      <xdr:rowOff>52832</xdr:rowOff>
    </xdr:to>
    <xdr:cxnSp macro="">
      <xdr:nvCxnSpPr>
        <xdr:cNvPr id="60" name="直線コネクタ 59"/>
        <xdr:cNvCxnSpPr/>
      </xdr:nvCxnSpPr>
      <xdr:spPr>
        <a:xfrm>
          <a:off x="4546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137414</xdr:rowOff>
    </xdr:from>
    <xdr:to>
      <xdr:col>6</xdr:col>
      <xdr:colOff>511175</xdr:colOff>
      <xdr:row>32</xdr:row>
      <xdr:rowOff>153416</xdr:rowOff>
    </xdr:to>
    <xdr:cxnSp macro="">
      <xdr:nvCxnSpPr>
        <xdr:cNvPr id="61" name="直線コネクタ 60"/>
        <xdr:cNvCxnSpPr/>
      </xdr:nvCxnSpPr>
      <xdr:spPr>
        <a:xfrm>
          <a:off x="3797300" y="5452364"/>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160291</xdr:rowOff>
    </xdr:from>
    <xdr:ext cx="469744" cy="259045"/>
    <xdr:sp macro="" textlink="">
      <xdr:nvSpPr>
        <xdr:cNvPr id="62" name="議会費平均値テキスト"/>
        <xdr:cNvSpPr txBox="1"/>
      </xdr:nvSpPr>
      <xdr:spPr>
        <a:xfrm>
          <a:off x="4686300" y="5818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10414</xdr:rowOff>
    </xdr:from>
    <xdr:to>
      <xdr:col>6</xdr:col>
      <xdr:colOff>561975</xdr:colOff>
      <xdr:row>34</xdr:row>
      <xdr:rowOff>112014</xdr:rowOff>
    </xdr:to>
    <xdr:sp macro="" textlink="">
      <xdr:nvSpPr>
        <xdr:cNvPr id="63" name="フローチャート : 判断 62"/>
        <xdr:cNvSpPr/>
      </xdr:nvSpPr>
      <xdr:spPr>
        <a:xfrm>
          <a:off x="45847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137414</xdr:rowOff>
    </xdr:from>
    <xdr:to>
      <xdr:col>5</xdr:col>
      <xdr:colOff>358775</xdr:colOff>
      <xdr:row>33</xdr:row>
      <xdr:rowOff>16256</xdr:rowOff>
    </xdr:to>
    <xdr:cxnSp macro="">
      <xdr:nvCxnSpPr>
        <xdr:cNvPr id="64" name="直線コネクタ 63"/>
        <xdr:cNvCxnSpPr/>
      </xdr:nvCxnSpPr>
      <xdr:spPr>
        <a:xfrm flipV="1">
          <a:off x="2908300" y="5452364"/>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24130</xdr:rowOff>
    </xdr:from>
    <xdr:to>
      <xdr:col>5</xdr:col>
      <xdr:colOff>409575</xdr:colOff>
      <xdr:row>33</xdr:row>
      <xdr:rowOff>125730</xdr:rowOff>
    </xdr:to>
    <xdr:sp macro="" textlink="">
      <xdr:nvSpPr>
        <xdr:cNvPr id="65" name="フローチャート : 判断 64"/>
        <xdr:cNvSpPr/>
      </xdr:nvSpPr>
      <xdr:spPr>
        <a:xfrm>
          <a:off x="3746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116857</xdr:rowOff>
    </xdr:from>
    <xdr:ext cx="469744" cy="259045"/>
    <xdr:sp macro="" textlink="">
      <xdr:nvSpPr>
        <xdr:cNvPr id="66" name="テキスト ボックス 65"/>
        <xdr:cNvSpPr txBox="1"/>
      </xdr:nvSpPr>
      <xdr:spPr>
        <a:xfrm>
          <a:off x="3562427"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131318</xdr:rowOff>
    </xdr:from>
    <xdr:to>
      <xdr:col>4</xdr:col>
      <xdr:colOff>155575</xdr:colOff>
      <xdr:row>33</xdr:row>
      <xdr:rowOff>16256</xdr:rowOff>
    </xdr:to>
    <xdr:cxnSp macro="">
      <xdr:nvCxnSpPr>
        <xdr:cNvPr id="67" name="直線コネクタ 66"/>
        <xdr:cNvCxnSpPr/>
      </xdr:nvCxnSpPr>
      <xdr:spPr>
        <a:xfrm>
          <a:off x="2019300" y="5274818"/>
          <a:ext cx="889000" cy="39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1270</xdr:rowOff>
    </xdr:from>
    <xdr:to>
      <xdr:col>4</xdr:col>
      <xdr:colOff>206375</xdr:colOff>
      <xdr:row>34</xdr:row>
      <xdr:rowOff>102870</xdr:rowOff>
    </xdr:to>
    <xdr:sp macro="" textlink="">
      <xdr:nvSpPr>
        <xdr:cNvPr id="68" name="フローチャート : 判断 67"/>
        <xdr:cNvSpPr/>
      </xdr:nvSpPr>
      <xdr:spPr>
        <a:xfrm>
          <a:off x="2857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93997</xdr:rowOff>
    </xdr:from>
    <xdr:ext cx="469744" cy="259045"/>
    <xdr:sp macro="" textlink="">
      <xdr:nvSpPr>
        <xdr:cNvPr id="69" name="テキスト ボックス 68"/>
        <xdr:cNvSpPr txBox="1"/>
      </xdr:nvSpPr>
      <xdr:spPr>
        <a:xfrm>
          <a:off x="2673427"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131318</xdr:rowOff>
    </xdr:from>
    <xdr:to>
      <xdr:col>2</xdr:col>
      <xdr:colOff>638175</xdr:colOff>
      <xdr:row>31</xdr:row>
      <xdr:rowOff>32258</xdr:rowOff>
    </xdr:to>
    <xdr:cxnSp macro="">
      <xdr:nvCxnSpPr>
        <xdr:cNvPr id="70" name="直線コネクタ 69"/>
        <xdr:cNvCxnSpPr/>
      </xdr:nvCxnSpPr>
      <xdr:spPr>
        <a:xfrm flipV="1">
          <a:off x="1130300" y="527481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43180</xdr:rowOff>
    </xdr:from>
    <xdr:to>
      <xdr:col>3</xdr:col>
      <xdr:colOff>3175</xdr:colOff>
      <xdr:row>34</xdr:row>
      <xdr:rowOff>144780</xdr:rowOff>
    </xdr:to>
    <xdr:sp macro="" textlink="">
      <xdr:nvSpPr>
        <xdr:cNvPr id="71" name="フローチャート :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135907</xdr:rowOff>
    </xdr:from>
    <xdr:ext cx="469744" cy="259045"/>
    <xdr:sp macro="" textlink="">
      <xdr:nvSpPr>
        <xdr:cNvPr id="72" name="テキスト ボックス 71"/>
        <xdr:cNvSpPr txBox="1"/>
      </xdr:nvSpPr>
      <xdr:spPr>
        <a:xfrm>
          <a:off x="1784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131572</xdr:rowOff>
    </xdr:from>
    <xdr:to>
      <xdr:col>1</xdr:col>
      <xdr:colOff>485775</xdr:colOff>
      <xdr:row>34</xdr:row>
      <xdr:rowOff>61722</xdr:rowOff>
    </xdr:to>
    <xdr:sp macro="" textlink="">
      <xdr:nvSpPr>
        <xdr:cNvPr id="73" name="フローチャート : 判断 72"/>
        <xdr:cNvSpPr/>
      </xdr:nvSpPr>
      <xdr:spPr>
        <a:xfrm>
          <a:off x="1079500" y="578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52849</xdr:rowOff>
    </xdr:from>
    <xdr:ext cx="469744" cy="259045"/>
    <xdr:sp macro="" textlink="">
      <xdr:nvSpPr>
        <xdr:cNvPr id="74" name="テキスト ボックス 73"/>
        <xdr:cNvSpPr txBox="1"/>
      </xdr:nvSpPr>
      <xdr:spPr>
        <a:xfrm>
          <a:off x="895427" y="58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102616</xdr:rowOff>
    </xdr:from>
    <xdr:to>
      <xdr:col>6</xdr:col>
      <xdr:colOff>561975</xdr:colOff>
      <xdr:row>33</xdr:row>
      <xdr:rowOff>32766</xdr:rowOff>
    </xdr:to>
    <xdr:sp macro="" textlink="">
      <xdr:nvSpPr>
        <xdr:cNvPr id="80" name="円/楕円 79"/>
        <xdr:cNvSpPr/>
      </xdr:nvSpPr>
      <xdr:spPr>
        <a:xfrm>
          <a:off x="45847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125493</xdr:rowOff>
    </xdr:from>
    <xdr:ext cx="469744" cy="259045"/>
    <xdr:sp macro="" textlink="">
      <xdr:nvSpPr>
        <xdr:cNvPr id="81" name="議会費該当値テキスト"/>
        <xdr:cNvSpPr txBox="1"/>
      </xdr:nvSpPr>
      <xdr:spPr>
        <a:xfrm>
          <a:off x="4686300" y="544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3,932</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86614</xdr:rowOff>
    </xdr:from>
    <xdr:to>
      <xdr:col>5</xdr:col>
      <xdr:colOff>409575</xdr:colOff>
      <xdr:row>32</xdr:row>
      <xdr:rowOff>16764</xdr:rowOff>
    </xdr:to>
    <xdr:sp macro="" textlink="">
      <xdr:nvSpPr>
        <xdr:cNvPr id="82" name="円/楕円 81"/>
        <xdr:cNvSpPr/>
      </xdr:nvSpPr>
      <xdr:spPr>
        <a:xfrm>
          <a:off x="3746500" y="540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33291</xdr:rowOff>
    </xdr:from>
    <xdr:ext cx="469744" cy="259045"/>
    <xdr:sp macro="" textlink="">
      <xdr:nvSpPr>
        <xdr:cNvPr id="83" name="テキスト ボックス 82"/>
        <xdr:cNvSpPr txBox="1"/>
      </xdr:nvSpPr>
      <xdr:spPr>
        <a:xfrm>
          <a:off x="3562427" y="517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136906</xdr:rowOff>
    </xdr:from>
    <xdr:to>
      <xdr:col>4</xdr:col>
      <xdr:colOff>206375</xdr:colOff>
      <xdr:row>33</xdr:row>
      <xdr:rowOff>67056</xdr:rowOff>
    </xdr:to>
    <xdr:sp macro="" textlink="">
      <xdr:nvSpPr>
        <xdr:cNvPr id="84" name="円/楕円 83"/>
        <xdr:cNvSpPr/>
      </xdr:nvSpPr>
      <xdr:spPr>
        <a:xfrm>
          <a:off x="2857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83583</xdr:rowOff>
    </xdr:from>
    <xdr:ext cx="469744" cy="259045"/>
    <xdr:sp macro="" textlink="">
      <xdr:nvSpPr>
        <xdr:cNvPr id="85" name="テキスト ボックス 84"/>
        <xdr:cNvSpPr txBox="1"/>
      </xdr:nvSpPr>
      <xdr:spPr>
        <a:xfrm>
          <a:off x="2673427" y="539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80518</xdr:rowOff>
    </xdr:from>
    <xdr:to>
      <xdr:col>3</xdr:col>
      <xdr:colOff>3175</xdr:colOff>
      <xdr:row>31</xdr:row>
      <xdr:rowOff>10668</xdr:rowOff>
    </xdr:to>
    <xdr:sp macro="" textlink="">
      <xdr:nvSpPr>
        <xdr:cNvPr id="86" name="円/楕円 85"/>
        <xdr:cNvSpPr/>
      </xdr:nvSpPr>
      <xdr:spPr>
        <a:xfrm>
          <a:off x="1968500" y="522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27195</xdr:rowOff>
    </xdr:from>
    <xdr:ext cx="469744" cy="259045"/>
    <xdr:sp macro="" textlink="">
      <xdr:nvSpPr>
        <xdr:cNvPr id="87" name="テキスト ボックス 86"/>
        <xdr:cNvSpPr txBox="1"/>
      </xdr:nvSpPr>
      <xdr:spPr>
        <a:xfrm>
          <a:off x="1784427" y="49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152908</xdr:rowOff>
    </xdr:from>
    <xdr:to>
      <xdr:col>1</xdr:col>
      <xdr:colOff>485775</xdr:colOff>
      <xdr:row>31</xdr:row>
      <xdr:rowOff>83058</xdr:rowOff>
    </xdr:to>
    <xdr:sp macro="" textlink="">
      <xdr:nvSpPr>
        <xdr:cNvPr id="88" name="円/楕円 87"/>
        <xdr:cNvSpPr/>
      </xdr:nvSpPr>
      <xdr:spPr>
        <a:xfrm>
          <a:off x="1079500" y="529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99585</xdr:rowOff>
    </xdr:from>
    <xdr:ext cx="469744" cy="259045"/>
    <xdr:sp macro="" textlink="">
      <xdr:nvSpPr>
        <xdr:cNvPr id="89" name="テキスト ボックス 88"/>
        <xdr:cNvSpPr txBox="1"/>
      </xdr:nvSpPr>
      <xdr:spPr>
        <a:xfrm>
          <a:off x="895427" y="50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9627</xdr:rowOff>
    </xdr:from>
    <xdr:to>
      <xdr:col>6</xdr:col>
      <xdr:colOff>510540</xdr:colOff>
      <xdr:row>59</xdr:row>
      <xdr:rowOff>100438</xdr:rowOff>
    </xdr:to>
    <xdr:cxnSp macro="">
      <xdr:nvCxnSpPr>
        <xdr:cNvPr id="114" name="直線コネクタ 113"/>
        <xdr:cNvCxnSpPr/>
      </xdr:nvCxnSpPr>
      <xdr:spPr>
        <a:xfrm flipV="1">
          <a:off x="4633595" y="8582127"/>
          <a:ext cx="1270" cy="163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104265</xdr:rowOff>
    </xdr:from>
    <xdr:ext cx="534377" cy="259045"/>
    <xdr:sp macro="" textlink="">
      <xdr:nvSpPr>
        <xdr:cNvPr id="115" name="総務費最小値テキスト"/>
        <xdr:cNvSpPr txBox="1"/>
      </xdr:nvSpPr>
      <xdr:spPr>
        <a:xfrm>
          <a:off x="4686300" y="1021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37,061</a:t>
          </a:r>
          <a:endParaRPr kumimoji="1" lang="ja-JP" altLang="en-US" sz="1000" b="1">
            <a:latin typeface="ＭＳ Ｐゴシック"/>
          </a:endParaRPr>
        </a:p>
      </xdr:txBody>
    </xdr:sp>
    <xdr:clientData/>
  </xdr:oneCellAnchor>
  <xdr:twoCellAnchor>
    <xdr:from>
      <xdr:col>6</xdr:col>
      <xdr:colOff>422275</xdr:colOff>
      <xdr:row>59</xdr:row>
      <xdr:rowOff>100438</xdr:rowOff>
    </xdr:from>
    <xdr:to>
      <xdr:col>6</xdr:col>
      <xdr:colOff>600075</xdr:colOff>
      <xdr:row>59</xdr:row>
      <xdr:rowOff>100438</xdr:rowOff>
    </xdr:to>
    <xdr:cxnSp macro="">
      <xdr:nvCxnSpPr>
        <xdr:cNvPr id="116" name="直線コネクタ 115"/>
        <xdr:cNvCxnSpPr/>
      </xdr:nvCxnSpPr>
      <xdr:spPr>
        <a:xfrm>
          <a:off x="4546600" y="1021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127754</xdr:rowOff>
    </xdr:from>
    <xdr:ext cx="599010" cy="259045"/>
    <xdr:sp macro="" textlink="">
      <xdr:nvSpPr>
        <xdr:cNvPr id="117" name="総務費最大値テキスト"/>
        <xdr:cNvSpPr txBox="1"/>
      </xdr:nvSpPr>
      <xdr:spPr>
        <a:xfrm>
          <a:off x="4686300" y="835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122,828</a:t>
          </a:r>
          <a:endParaRPr kumimoji="1" lang="ja-JP" altLang="en-US" sz="1000" b="1">
            <a:latin typeface="ＭＳ Ｐゴシック"/>
          </a:endParaRPr>
        </a:p>
      </xdr:txBody>
    </xdr:sp>
    <xdr:clientData/>
  </xdr:oneCellAnchor>
  <xdr:twoCellAnchor>
    <xdr:from>
      <xdr:col>6</xdr:col>
      <xdr:colOff>422275</xdr:colOff>
      <xdr:row>50</xdr:row>
      <xdr:rowOff>9627</xdr:rowOff>
    </xdr:from>
    <xdr:to>
      <xdr:col>6</xdr:col>
      <xdr:colOff>600075</xdr:colOff>
      <xdr:row>50</xdr:row>
      <xdr:rowOff>9627</xdr:rowOff>
    </xdr:to>
    <xdr:cxnSp macro="">
      <xdr:nvCxnSpPr>
        <xdr:cNvPr id="118" name="直線コネクタ 117"/>
        <xdr:cNvCxnSpPr/>
      </xdr:nvCxnSpPr>
      <xdr:spPr>
        <a:xfrm>
          <a:off x="4546600" y="858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40221</xdr:rowOff>
    </xdr:from>
    <xdr:to>
      <xdr:col>6</xdr:col>
      <xdr:colOff>511175</xdr:colOff>
      <xdr:row>54</xdr:row>
      <xdr:rowOff>56014</xdr:rowOff>
    </xdr:to>
    <xdr:cxnSp macro="">
      <xdr:nvCxnSpPr>
        <xdr:cNvPr id="119" name="直線コネクタ 118"/>
        <xdr:cNvCxnSpPr/>
      </xdr:nvCxnSpPr>
      <xdr:spPr>
        <a:xfrm>
          <a:off x="3797300" y="9127071"/>
          <a:ext cx="838200" cy="18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76166</xdr:rowOff>
    </xdr:from>
    <xdr:ext cx="534377" cy="259045"/>
    <xdr:sp macro="" textlink="">
      <xdr:nvSpPr>
        <xdr:cNvPr id="120" name="総務費平均値テキスト"/>
        <xdr:cNvSpPr txBox="1"/>
      </xdr:nvSpPr>
      <xdr:spPr>
        <a:xfrm>
          <a:off x="4686300" y="9505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70,536</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97739</xdr:rowOff>
    </xdr:from>
    <xdr:to>
      <xdr:col>6</xdr:col>
      <xdr:colOff>561975</xdr:colOff>
      <xdr:row>56</xdr:row>
      <xdr:rowOff>27889</xdr:rowOff>
    </xdr:to>
    <xdr:sp macro="" textlink="">
      <xdr:nvSpPr>
        <xdr:cNvPr id="121" name="フローチャート : 判断 120"/>
        <xdr:cNvSpPr/>
      </xdr:nvSpPr>
      <xdr:spPr>
        <a:xfrm>
          <a:off x="4584700" y="95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40221</xdr:rowOff>
    </xdr:from>
    <xdr:to>
      <xdr:col>5</xdr:col>
      <xdr:colOff>358775</xdr:colOff>
      <xdr:row>54</xdr:row>
      <xdr:rowOff>133128</xdr:rowOff>
    </xdr:to>
    <xdr:cxnSp macro="">
      <xdr:nvCxnSpPr>
        <xdr:cNvPr id="122" name="直線コネクタ 121"/>
        <xdr:cNvCxnSpPr/>
      </xdr:nvCxnSpPr>
      <xdr:spPr>
        <a:xfrm flipV="1">
          <a:off x="2908300" y="9127071"/>
          <a:ext cx="889000" cy="26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83242</xdr:rowOff>
    </xdr:from>
    <xdr:to>
      <xdr:col>5</xdr:col>
      <xdr:colOff>409575</xdr:colOff>
      <xdr:row>56</xdr:row>
      <xdr:rowOff>13392</xdr:rowOff>
    </xdr:to>
    <xdr:sp macro="" textlink="">
      <xdr:nvSpPr>
        <xdr:cNvPr id="123" name="フローチャート : 判断 122"/>
        <xdr:cNvSpPr/>
      </xdr:nvSpPr>
      <xdr:spPr>
        <a:xfrm>
          <a:off x="3746500" y="95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4519</xdr:rowOff>
    </xdr:from>
    <xdr:ext cx="534377" cy="259045"/>
    <xdr:sp macro="" textlink="">
      <xdr:nvSpPr>
        <xdr:cNvPr id="124" name="テキスト ボックス 123"/>
        <xdr:cNvSpPr txBox="1"/>
      </xdr:nvSpPr>
      <xdr:spPr>
        <a:xfrm>
          <a:off x="3530111" y="960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133128</xdr:rowOff>
    </xdr:from>
    <xdr:to>
      <xdr:col>4</xdr:col>
      <xdr:colOff>155575</xdr:colOff>
      <xdr:row>55</xdr:row>
      <xdr:rowOff>151244</xdr:rowOff>
    </xdr:to>
    <xdr:cxnSp macro="">
      <xdr:nvCxnSpPr>
        <xdr:cNvPr id="125" name="直線コネクタ 124"/>
        <xdr:cNvCxnSpPr/>
      </xdr:nvCxnSpPr>
      <xdr:spPr>
        <a:xfrm flipV="1">
          <a:off x="2019300" y="9391428"/>
          <a:ext cx="889000" cy="18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67069</xdr:rowOff>
    </xdr:from>
    <xdr:to>
      <xdr:col>4</xdr:col>
      <xdr:colOff>206375</xdr:colOff>
      <xdr:row>56</xdr:row>
      <xdr:rowOff>168669</xdr:rowOff>
    </xdr:to>
    <xdr:sp macro="" textlink="">
      <xdr:nvSpPr>
        <xdr:cNvPr id="126" name="フローチャート : 判断 125"/>
        <xdr:cNvSpPr/>
      </xdr:nvSpPr>
      <xdr:spPr>
        <a:xfrm>
          <a:off x="2857500" y="96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159796</xdr:rowOff>
    </xdr:from>
    <xdr:ext cx="534377" cy="259045"/>
    <xdr:sp macro="" textlink="">
      <xdr:nvSpPr>
        <xdr:cNvPr id="127" name="テキスト ボックス 126"/>
        <xdr:cNvSpPr txBox="1"/>
      </xdr:nvSpPr>
      <xdr:spPr>
        <a:xfrm>
          <a:off x="2641111" y="97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151244</xdr:rowOff>
    </xdr:from>
    <xdr:to>
      <xdr:col>2</xdr:col>
      <xdr:colOff>638175</xdr:colOff>
      <xdr:row>57</xdr:row>
      <xdr:rowOff>10941</xdr:rowOff>
    </xdr:to>
    <xdr:cxnSp macro="">
      <xdr:nvCxnSpPr>
        <xdr:cNvPr id="128" name="直線コネクタ 127"/>
        <xdr:cNvCxnSpPr/>
      </xdr:nvCxnSpPr>
      <xdr:spPr>
        <a:xfrm flipV="1">
          <a:off x="1130300" y="9580994"/>
          <a:ext cx="889000" cy="20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8013</xdr:rowOff>
    </xdr:from>
    <xdr:to>
      <xdr:col>3</xdr:col>
      <xdr:colOff>3175</xdr:colOff>
      <xdr:row>56</xdr:row>
      <xdr:rowOff>109613</xdr:rowOff>
    </xdr:to>
    <xdr:sp macro="" textlink="">
      <xdr:nvSpPr>
        <xdr:cNvPr id="129" name="フローチャート : 判断 128"/>
        <xdr:cNvSpPr/>
      </xdr:nvSpPr>
      <xdr:spPr>
        <a:xfrm>
          <a:off x="1968500" y="960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100740</xdr:rowOff>
    </xdr:from>
    <xdr:ext cx="534377" cy="259045"/>
    <xdr:sp macro="" textlink="">
      <xdr:nvSpPr>
        <xdr:cNvPr id="130" name="テキスト ボックス 129"/>
        <xdr:cNvSpPr txBox="1"/>
      </xdr:nvSpPr>
      <xdr:spPr>
        <a:xfrm>
          <a:off x="1752111" y="97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121418</xdr:rowOff>
    </xdr:from>
    <xdr:to>
      <xdr:col>1</xdr:col>
      <xdr:colOff>485775</xdr:colOff>
      <xdr:row>57</xdr:row>
      <xdr:rowOff>51568</xdr:rowOff>
    </xdr:to>
    <xdr:sp macro="" textlink="">
      <xdr:nvSpPr>
        <xdr:cNvPr id="131" name="フローチャート : 判断 130"/>
        <xdr:cNvSpPr/>
      </xdr:nvSpPr>
      <xdr:spPr>
        <a:xfrm>
          <a:off x="1079500" y="972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68095</xdr:rowOff>
    </xdr:from>
    <xdr:ext cx="534377" cy="259045"/>
    <xdr:sp macro="" textlink="">
      <xdr:nvSpPr>
        <xdr:cNvPr id="132" name="テキスト ボックス 131"/>
        <xdr:cNvSpPr txBox="1"/>
      </xdr:nvSpPr>
      <xdr:spPr>
        <a:xfrm>
          <a:off x="863111" y="94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5214</xdr:rowOff>
    </xdr:from>
    <xdr:to>
      <xdr:col>6</xdr:col>
      <xdr:colOff>561975</xdr:colOff>
      <xdr:row>54</xdr:row>
      <xdr:rowOff>106814</xdr:rowOff>
    </xdr:to>
    <xdr:sp macro="" textlink="">
      <xdr:nvSpPr>
        <xdr:cNvPr id="138" name="円/楕円 137"/>
        <xdr:cNvSpPr/>
      </xdr:nvSpPr>
      <xdr:spPr>
        <a:xfrm>
          <a:off x="4584700" y="92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28091</xdr:rowOff>
    </xdr:from>
    <xdr:ext cx="534377" cy="259045"/>
    <xdr:sp macro="" textlink="">
      <xdr:nvSpPr>
        <xdr:cNvPr id="139" name="総務費該当値テキスト"/>
        <xdr:cNvSpPr txBox="1"/>
      </xdr:nvSpPr>
      <xdr:spPr>
        <a:xfrm>
          <a:off x="4686300" y="911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84,393</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160871</xdr:rowOff>
    </xdr:from>
    <xdr:to>
      <xdr:col>5</xdr:col>
      <xdr:colOff>409575</xdr:colOff>
      <xdr:row>53</xdr:row>
      <xdr:rowOff>91021</xdr:rowOff>
    </xdr:to>
    <xdr:sp macro="" textlink="">
      <xdr:nvSpPr>
        <xdr:cNvPr id="140" name="円/楕円 139"/>
        <xdr:cNvSpPr/>
      </xdr:nvSpPr>
      <xdr:spPr>
        <a:xfrm>
          <a:off x="3746500" y="907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107548</xdr:rowOff>
    </xdr:from>
    <xdr:ext cx="534377" cy="259045"/>
    <xdr:sp macro="" textlink="">
      <xdr:nvSpPr>
        <xdr:cNvPr id="141" name="テキスト ボックス 140"/>
        <xdr:cNvSpPr txBox="1"/>
      </xdr:nvSpPr>
      <xdr:spPr>
        <a:xfrm>
          <a:off x="3530111" y="885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94,222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82328</xdr:rowOff>
    </xdr:from>
    <xdr:to>
      <xdr:col>4</xdr:col>
      <xdr:colOff>206375</xdr:colOff>
      <xdr:row>55</xdr:row>
      <xdr:rowOff>12478</xdr:rowOff>
    </xdr:to>
    <xdr:sp macro="" textlink="">
      <xdr:nvSpPr>
        <xdr:cNvPr id="142" name="円/楕円 141"/>
        <xdr:cNvSpPr/>
      </xdr:nvSpPr>
      <xdr:spPr>
        <a:xfrm>
          <a:off x="2857500" y="93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29005</xdr:rowOff>
    </xdr:from>
    <xdr:ext cx="534377" cy="259045"/>
    <xdr:sp macro="" textlink="">
      <xdr:nvSpPr>
        <xdr:cNvPr id="143" name="テキスト ボックス 142"/>
        <xdr:cNvSpPr txBox="1"/>
      </xdr:nvSpPr>
      <xdr:spPr>
        <a:xfrm>
          <a:off x="2641111" y="911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80,345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100444</xdr:rowOff>
    </xdr:from>
    <xdr:to>
      <xdr:col>3</xdr:col>
      <xdr:colOff>3175</xdr:colOff>
      <xdr:row>56</xdr:row>
      <xdr:rowOff>30594</xdr:rowOff>
    </xdr:to>
    <xdr:sp macro="" textlink="">
      <xdr:nvSpPr>
        <xdr:cNvPr id="144" name="円/楕円 143"/>
        <xdr:cNvSpPr/>
      </xdr:nvSpPr>
      <xdr:spPr>
        <a:xfrm>
          <a:off x="1968500" y="953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47121</xdr:rowOff>
    </xdr:from>
    <xdr:ext cx="534377" cy="259045"/>
    <xdr:sp macro="" textlink="">
      <xdr:nvSpPr>
        <xdr:cNvPr id="145" name="テキスト ボックス 144"/>
        <xdr:cNvSpPr txBox="1"/>
      </xdr:nvSpPr>
      <xdr:spPr>
        <a:xfrm>
          <a:off x="1752111" y="93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70,394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131591</xdr:rowOff>
    </xdr:from>
    <xdr:to>
      <xdr:col>1</xdr:col>
      <xdr:colOff>485775</xdr:colOff>
      <xdr:row>57</xdr:row>
      <xdr:rowOff>61741</xdr:rowOff>
    </xdr:to>
    <xdr:sp macro="" textlink="">
      <xdr:nvSpPr>
        <xdr:cNvPr id="146" name="円/楕円 145"/>
        <xdr:cNvSpPr/>
      </xdr:nvSpPr>
      <xdr:spPr>
        <a:xfrm>
          <a:off x="1079500" y="97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52868</xdr:rowOff>
    </xdr:from>
    <xdr:ext cx="534377" cy="259045"/>
    <xdr:sp macro="" textlink="">
      <xdr:nvSpPr>
        <xdr:cNvPr id="147" name="テキスト ボックス 146"/>
        <xdr:cNvSpPr txBox="1"/>
      </xdr:nvSpPr>
      <xdr:spPr>
        <a:xfrm>
          <a:off x="863111" y="98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53106</xdr:rowOff>
    </xdr:from>
    <xdr:to>
      <xdr:col>6</xdr:col>
      <xdr:colOff>510540</xdr:colOff>
      <xdr:row>78</xdr:row>
      <xdr:rowOff>37246</xdr:rowOff>
    </xdr:to>
    <xdr:cxnSp macro="">
      <xdr:nvCxnSpPr>
        <xdr:cNvPr id="170" name="直線コネクタ 169"/>
        <xdr:cNvCxnSpPr/>
      </xdr:nvCxnSpPr>
      <xdr:spPr>
        <a:xfrm flipV="1">
          <a:off x="4633595" y="12226056"/>
          <a:ext cx="1270" cy="118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41073</xdr:rowOff>
    </xdr:from>
    <xdr:ext cx="599010" cy="259045"/>
    <xdr:sp macro="" textlink="">
      <xdr:nvSpPr>
        <xdr:cNvPr id="171" name="民生費最小値テキスト"/>
        <xdr:cNvSpPr txBox="1"/>
      </xdr:nvSpPr>
      <xdr:spPr>
        <a:xfrm>
          <a:off x="4686300" y="1341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122,409</a:t>
          </a:r>
          <a:endParaRPr kumimoji="1" lang="ja-JP" altLang="en-US" sz="1000" b="1">
            <a:latin typeface="ＭＳ Ｐゴシック"/>
          </a:endParaRPr>
        </a:p>
      </xdr:txBody>
    </xdr:sp>
    <xdr:clientData/>
  </xdr:oneCellAnchor>
  <xdr:twoCellAnchor>
    <xdr:from>
      <xdr:col>6</xdr:col>
      <xdr:colOff>422275</xdr:colOff>
      <xdr:row>78</xdr:row>
      <xdr:rowOff>37246</xdr:rowOff>
    </xdr:from>
    <xdr:to>
      <xdr:col>6</xdr:col>
      <xdr:colOff>600075</xdr:colOff>
      <xdr:row>78</xdr:row>
      <xdr:rowOff>37246</xdr:rowOff>
    </xdr:to>
    <xdr:cxnSp macro="">
      <xdr:nvCxnSpPr>
        <xdr:cNvPr id="172" name="直線コネクタ 171"/>
        <xdr:cNvCxnSpPr/>
      </xdr:nvCxnSpPr>
      <xdr:spPr>
        <a:xfrm>
          <a:off x="4546600" y="134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171233</xdr:rowOff>
    </xdr:from>
    <xdr:ext cx="599010" cy="259045"/>
    <xdr:sp macro="" textlink="">
      <xdr:nvSpPr>
        <xdr:cNvPr id="173" name="民生費最大値テキスト"/>
        <xdr:cNvSpPr txBox="1"/>
      </xdr:nvSpPr>
      <xdr:spPr>
        <a:xfrm>
          <a:off x="4686300" y="1200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381,440</a:t>
          </a:r>
          <a:endParaRPr kumimoji="1" lang="ja-JP" altLang="en-US" sz="1000" b="1">
            <a:latin typeface="ＭＳ Ｐゴシック"/>
          </a:endParaRPr>
        </a:p>
      </xdr:txBody>
    </xdr:sp>
    <xdr:clientData/>
  </xdr:oneCellAnchor>
  <xdr:twoCellAnchor>
    <xdr:from>
      <xdr:col>6</xdr:col>
      <xdr:colOff>422275</xdr:colOff>
      <xdr:row>71</xdr:row>
      <xdr:rowOff>53106</xdr:rowOff>
    </xdr:from>
    <xdr:to>
      <xdr:col>6</xdr:col>
      <xdr:colOff>600075</xdr:colOff>
      <xdr:row>71</xdr:row>
      <xdr:rowOff>53106</xdr:rowOff>
    </xdr:to>
    <xdr:cxnSp macro="">
      <xdr:nvCxnSpPr>
        <xdr:cNvPr id="174" name="直線コネクタ 173"/>
        <xdr:cNvCxnSpPr/>
      </xdr:nvCxnSpPr>
      <xdr:spPr>
        <a:xfrm>
          <a:off x="4546600" y="1222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101780</xdr:rowOff>
    </xdr:from>
    <xdr:to>
      <xdr:col>6</xdr:col>
      <xdr:colOff>511175</xdr:colOff>
      <xdr:row>77</xdr:row>
      <xdr:rowOff>158404</xdr:rowOff>
    </xdr:to>
    <xdr:cxnSp macro="">
      <xdr:nvCxnSpPr>
        <xdr:cNvPr id="175" name="直線コネクタ 174"/>
        <xdr:cNvCxnSpPr/>
      </xdr:nvCxnSpPr>
      <xdr:spPr>
        <a:xfrm flipV="1">
          <a:off x="3797300" y="13303430"/>
          <a:ext cx="838200" cy="5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22787</xdr:rowOff>
    </xdr:from>
    <xdr:ext cx="599010" cy="259045"/>
    <xdr:sp macro="" textlink="">
      <xdr:nvSpPr>
        <xdr:cNvPr id="176" name="民生費平均値テキスト"/>
        <xdr:cNvSpPr txBox="1"/>
      </xdr:nvSpPr>
      <xdr:spPr>
        <a:xfrm>
          <a:off x="4686300" y="13052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156,964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171360</xdr:rowOff>
    </xdr:from>
    <xdr:to>
      <xdr:col>6</xdr:col>
      <xdr:colOff>561975</xdr:colOff>
      <xdr:row>77</xdr:row>
      <xdr:rowOff>101510</xdr:rowOff>
    </xdr:to>
    <xdr:sp macro="" textlink="">
      <xdr:nvSpPr>
        <xdr:cNvPr id="177" name="フローチャート : 判断 176"/>
        <xdr:cNvSpPr/>
      </xdr:nvSpPr>
      <xdr:spPr>
        <a:xfrm>
          <a:off x="45847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158404</xdr:rowOff>
    </xdr:from>
    <xdr:to>
      <xdr:col>5</xdr:col>
      <xdr:colOff>358775</xdr:colOff>
      <xdr:row>78</xdr:row>
      <xdr:rowOff>3536</xdr:rowOff>
    </xdr:to>
    <xdr:cxnSp macro="">
      <xdr:nvCxnSpPr>
        <xdr:cNvPr id="178" name="直線コネクタ 177"/>
        <xdr:cNvCxnSpPr/>
      </xdr:nvCxnSpPr>
      <xdr:spPr>
        <a:xfrm flipV="1">
          <a:off x="2908300" y="13360054"/>
          <a:ext cx="889000" cy="1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12471</xdr:rowOff>
    </xdr:from>
    <xdr:to>
      <xdr:col>5</xdr:col>
      <xdr:colOff>409575</xdr:colOff>
      <xdr:row>77</xdr:row>
      <xdr:rowOff>114071</xdr:rowOff>
    </xdr:to>
    <xdr:sp macro="" textlink="">
      <xdr:nvSpPr>
        <xdr:cNvPr id="179" name="フローチャート : 判断 178"/>
        <xdr:cNvSpPr/>
      </xdr:nvSpPr>
      <xdr:spPr>
        <a:xfrm>
          <a:off x="3746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130598</xdr:rowOff>
    </xdr:from>
    <xdr:ext cx="599010" cy="259045"/>
    <xdr:sp macro="" textlink="">
      <xdr:nvSpPr>
        <xdr:cNvPr id="180" name="テキスト ボックス 179"/>
        <xdr:cNvSpPr txBox="1"/>
      </xdr:nvSpPr>
      <xdr:spPr>
        <a:xfrm>
          <a:off x="3497794" y="1298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3536</xdr:rowOff>
    </xdr:from>
    <xdr:to>
      <xdr:col>4</xdr:col>
      <xdr:colOff>155575</xdr:colOff>
      <xdr:row>78</xdr:row>
      <xdr:rowOff>14739</xdr:rowOff>
    </xdr:to>
    <xdr:cxnSp macro="">
      <xdr:nvCxnSpPr>
        <xdr:cNvPr id="181" name="直線コネクタ 180"/>
        <xdr:cNvCxnSpPr/>
      </xdr:nvCxnSpPr>
      <xdr:spPr>
        <a:xfrm flipV="1">
          <a:off x="2019300" y="13376636"/>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83948</xdr:rowOff>
    </xdr:from>
    <xdr:to>
      <xdr:col>4</xdr:col>
      <xdr:colOff>206375</xdr:colOff>
      <xdr:row>78</xdr:row>
      <xdr:rowOff>14098</xdr:rowOff>
    </xdr:to>
    <xdr:sp macro="" textlink="">
      <xdr:nvSpPr>
        <xdr:cNvPr id="182" name="フローチャート : 判断 181"/>
        <xdr:cNvSpPr/>
      </xdr:nvSpPr>
      <xdr:spPr>
        <a:xfrm>
          <a:off x="2857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30625</xdr:rowOff>
    </xdr:from>
    <xdr:ext cx="599010" cy="259045"/>
    <xdr:sp macro="" textlink="">
      <xdr:nvSpPr>
        <xdr:cNvPr id="183" name="テキスト ボックス 182"/>
        <xdr:cNvSpPr txBox="1"/>
      </xdr:nvSpPr>
      <xdr:spPr>
        <a:xfrm>
          <a:off x="2608794"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14739</xdr:rowOff>
    </xdr:from>
    <xdr:to>
      <xdr:col>2</xdr:col>
      <xdr:colOff>638175</xdr:colOff>
      <xdr:row>78</xdr:row>
      <xdr:rowOff>35550</xdr:rowOff>
    </xdr:to>
    <xdr:cxnSp macro="">
      <xdr:nvCxnSpPr>
        <xdr:cNvPr id="184" name="直線コネクタ 183"/>
        <xdr:cNvCxnSpPr/>
      </xdr:nvCxnSpPr>
      <xdr:spPr>
        <a:xfrm flipV="1">
          <a:off x="1130300" y="13387839"/>
          <a:ext cx="889000" cy="2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97335</xdr:rowOff>
    </xdr:from>
    <xdr:to>
      <xdr:col>3</xdr:col>
      <xdr:colOff>3175</xdr:colOff>
      <xdr:row>78</xdr:row>
      <xdr:rowOff>27485</xdr:rowOff>
    </xdr:to>
    <xdr:sp macro="" textlink="">
      <xdr:nvSpPr>
        <xdr:cNvPr id="185" name="フローチャート : 判断 184"/>
        <xdr:cNvSpPr/>
      </xdr:nvSpPr>
      <xdr:spPr>
        <a:xfrm>
          <a:off x="1968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44012</xdr:rowOff>
    </xdr:from>
    <xdr:ext cx="599010" cy="259045"/>
    <xdr:sp macro="" textlink="">
      <xdr:nvSpPr>
        <xdr:cNvPr id="186" name="テキスト ボックス 185"/>
        <xdr:cNvSpPr txBox="1"/>
      </xdr:nvSpPr>
      <xdr:spPr>
        <a:xfrm>
          <a:off x="1719794"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115230</xdr:rowOff>
    </xdr:from>
    <xdr:to>
      <xdr:col>1</xdr:col>
      <xdr:colOff>485775</xdr:colOff>
      <xdr:row>78</xdr:row>
      <xdr:rowOff>45380</xdr:rowOff>
    </xdr:to>
    <xdr:sp macro="" textlink="">
      <xdr:nvSpPr>
        <xdr:cNvPr id="187" name="フローチャート : 判断 186"/>
        <xdr:cNvSpPr/>
      </xdr:nvSpPr>
      <xdr:spPr>
        <a:xfrm>
          <a:off x="1079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61907</xdr:rowOff>
    </xdr:from>
    <xdr:ext cx="599010" cy="259045"/>
    <xdr:sp macro="" textlink="">
      <xdr:nvSpPr>
        <xdr:cNvPr id="188" name="テキスト ボックス 187"/>
        <xdr:cNvSpPr txBox="1"/>
      </xdr:nvSpPr>
      <xdr:spPr>
        <a:xfrm>
          <a:off x="830794" y="1309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50980</xdr:rowOff>
    </xdr:from>
    <xdr:to>
      <xdr:col>6</xdr:col>
      <xdr:colOff>561975</xdr:colOff>
      <xdr:row>77</xdr:row>
      <xdr:rowOff>152580</xdr:rowOff>
    </xdr:to>
    <xdr:sp macro="" textlink="">
      <xdr:nvSpPr>
        <xdr:cNvPr id="194" name="円/楕円 193"/>
        <xdr:cNvSpPr/>
      </xdr:nvSpPr>
      <xdr:spPr>
        <a:xfrm>
          <a:off x="4584700" y="1325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149788</xdr:rowOff>
    </xdr:from>
    <xdr:ext cx="599010" cy="259045"/>
    <xdr:sp macro="" textlink="">
      <xdr:nvSpPr>
        <xdr:cNvPr id="195" name="民生費該当値テキスト"/>
        <xdr:cNvSpPr txBox="1"/>
      </xdr:nvSpPr>
      <xdr:spPr>
        <a:xfrm>
          <a:off x="4686300" y="1317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145,794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107604</xdr:rowOff>
    </xdr:from>
    <xdr:to>
      <xdr:col>5</xdr:col>
      <xdr:colOff>409575</xdr:colOff>
      <xdr:row>78</xdr:row>
      <xdr:rowOff>37754</xdr:rowOff>
    </xdr:to>
    <xdr:sp macro="" textlink="">
      <xdr:nvSpPr>
        <xdr:cNvPr id="196" name="円/楕円 195"/>
        <xdr:cNvSpPr/>
      </xdr:nvSpPr>
      <xdr:spPr>
        <a:xfrm>
          <a:off x="3746500" y="1330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28881</xdr:rowOff>
    </xdr:from>
    <xdr:ext cx="599010" cy="259045"/>
    <xdr:sp macro="" textlink="">
      <xdr:nvSpPr>
        <xdr:cNvPr id="197" name="テキスト ボックス 196"/>
        <xdr:cNvSpPr txBox="1"/>
      </xdr:nvSpPr>
      <xdr:spPr>
        <a:xfrm>
          <a:off x="3497794" y="1340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133,409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124186</xdr:rowOff>
    </xdr:from>
    <xdr:to>
      <xdr:col>4</xdr:col>
      <xdr:colOff>206375</xdr:colOff>
      <xdr:row>78</xdr:row>
      <xdr:rowOff>54336</xdr:rowOff>
    </xdr:to>
    <xdr:sp macro="" textlink="">
      <xdr:nvSpPr>
        <xdr:cNvPr id="198" name="円/楕円 197"/>
        <xdr:cNvSpPr/>
      </xdr:nvSpPr>
      <xdr:spPr>
        <a:xfrm>
          <a:off x="2857500" y="133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45463</xdr:rowOff>
    </xdr:from>
    <xdr:ext cx="599010" cy="259045"/>
    <xdr:sp macro="" textlink="">
      <xdr:nvSpPr>
        <xdr:cNvPr id="199" name="テキスト ボックス 198"/>
        <xdr:cNvSpPr txBox="1"/>
      </xdr:nvSpPr>
      <xdr:spPr>
        <a:xfrm>
          <a:off x="2608794" y="1341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129,782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135389</xdr:rowOff>
    </xdr:from>
    <xdr:to>
      <xdr:col>3</xdr:col>
      <xdr:colOff>3175</xdr:colOff>
      <xdr:row>78</xdr:row>
      <xdr:rowOff>65539</xdr:rowOff>
    </xdr:to>
    <xdr:sp macro="" textlink="">
      <xdr:nvSpPr>
        <xdr:cNvPr id="200" name="円/楕円 199"/>
        <xdr:cNvSpPr/>
      </xdr:nvSpPr>
      <xdr:spPr>
        <a:xfrm>
          <a:off x="1968500" y="133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56666</xdr:rowOff>
    </xdr:from>
    <xdr:ext cx="599010" cy="259045"/>
    <xdr:sp macro="" textlink="">
      <xdr:nvSpPr>
        <xdr:cNvPr id="201" name="テキスト ボックス 200"/>
        <xdr:cNvSpPr txBox="1"/>
      </xdr:nvSpPr>
      <xdr:spPr>
        <a:xfrm>
          <a:off x="1719794" y="1342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127,332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156200</xdr:rowOff>
    </xdr:from>
    <xdr:to>
      <xdr:col>1</xdr:col>
      <xdr:colOff>485775</xdr:colOff>
      <xdr:row>78</xdr:row>
      <xdr:rowOff>86350</xdr:rowOff>
    </xdr:to>
    <xdr:sp macro="" textlink="">
      <xdr:nvSpPr>
        <xdr:cNvPr id="202" name="円/楕円 201"/>
        <xdr:cNvSpPr/>
      </xdr:nvSpPr>
      <xdr:spPr>
        <a:xfrm>
          <a:off x="1079500" y="13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77477</xdr:rowOff>
    </xdr:from>
    <xdr:ext cx="599010" cy="259045"/>
    <xdr:sp macro="" textlink="">
      <xdr:nvSpPr>
        <xdr:cNvPr id="203" name="テキスト ボックス 202"/>
        <xdr:cNvSpPr txBox="1"/>
      </xdr:nvSpPr>
      <xdr:spPr>
        <a:xfrm>
          <a:off x="830794" y="1345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74000</xdr:rowOff>
    </xdr:from>
    <xdr:to>
      <xdr:col>6</xdr:col>
      <xdr:colOff>510540</xdr:colOff>
      <xdr:row>98</xdr:row>
      <xdr:rowOff>95078</xdr:rowOff>
    </xdr:to>
    <xdr:cxnSp macro="">
      <xdr:nvCxnSpPr>
        <xdr:cNvPr id="226" name="直線コネクタ 225"/>
        <xdr:cNvCxnSpPr/>
      </xdr:nvCxnSpPr>
      <xdr:spPr>
        <a:xfrm flipV="1">
          <a:off x="4633595" y="15675950"/>
          <a:ext cx="1270" cy="1221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98905</xdr:rowOff>
    </xdr:from>
    <xdr:ext cx="534377" cy="259045"/>
    <xdr:sp macro="" textlink="">
      <xdr:nvSpPr>
        <xdr:cNvPr id="227" name="衛生費最小値テキスト"/>
        <xdr:cNvSpPr txBox="1"/>
      </xdr:nvSpPr>
      <xdr:spPr>
        <a:xfrm>
          <a:off x="4686300" y="169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21,952</a:t>
          </a:r>
          <a:endParaRPr kumimoji="1" lang="ja-JP" altLang="en-US" sz="1000" b="1">
            <a:latin typeface="ＭＳ Ｐゴシック"/>
          </a:endParaRPr>
        </a:p>
      </xdr:txBody>
    </xdr:sp>
    <xdr:clientData/>
  </xdr:oneCellAnchor>
  <xdr:twoCellAnchor>
    <xdr:from>
      <xdr:col>6</xdr:col>
      <xdr:colOff>422275</xdr:colOff>
      <xdr:row>98</xdr:row>
      <xdr:rowOff>95078</xdr:rowOff>
    </xdr:from>
    <xdr:to>
      <xdr:col>6</xdr:col>
      <xdr:colOff>600075</xdr:colOff>
      <xdr:row>98</xdr:row>
      <xdr:rowOff>95078</xdr:rowOff>
    </xdr:to>
    <xdr:cxnSp macro="">
      <xdr:nvCxnSpPr>
        <xdr:cNvPr id="228" name="直線コネクタ 227"/>
        <xdr:cNvCxnSpPr/>
      </xdr:nvCxnSpPr>
      <xdr:spPr>
        <a:xfrm>
          <a:off x="4546600" y="16897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20677</xdr:rowOff>
    </xdr:from>
    <xdr:ext cx="534377" cy="259045"/>
    <xdr:sp macro="" textlink="">
      <xdr:nvSpPr>
        <xdr:cNvPr id="229" name="衛生費最大値テキスト"/>
        <xdr:cNvSpPr txBox="1"/>
      </xdr:nvSpPr>
      <xdr:spPr>
        <a:xfrm>
          <a:off x="4686300" y="1545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75,374</a:t>
          </a:r>
          <a:endParaRPr kumimoji="1" lang="ja-JP" altLang="en-US" sz="1000" b="1">
            <a:latin typeface="ＭＳ Ｐゴシック"/>
          </a:endParaRPr>
        </a:p>
      </xdr:txBody>
    </xdr:sp>
    <xdr:clientData/>
  </xdr:oneCellAnchor>
  <xdr:twoCellAnchor>
    <xdr:from>
      <xdr:col>6</xdr:col>
      <xdr:colOff>422275</xdr:colOff>
      <xdr:row>91</xdr:row>
      <xdr:rowOff>74000</xdr:rowOff>
    </xdr:from>
    <xdr:to>
      <xdr:col>6</xdr:col>
      <xdr:colOff>600075</xdr:colOff>
      <xdr:row>91</xdr:row>
      <xdr:rowOff>74000</xdr:rowOff>
    </xdr:to>
    <xdr:cxnSp macro="">
      <xdr:nvCxnSpPr>
        <xdr:cNvPr id="230" name="直線コネクタ 229"/>
        <xdr:cNvCxnSpPr/>
      </xdr:nvCxnSpPr>
      <xdr:spPr>
        <a:xfrm>
          <a:off x="4546600" y="156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122943</xdr:rowOff>
    </xdr:from>
    <xdr:to>
      <xdr:col>6</xdr:col>
      <xdr:colOff>511175</xdr:colOff>
      <xdr:row>95</xdr:row>
      <xdr:rowOff>130761</xdr:rowOff>
    </xdr:to>
    <xdr:cxnSp macro="">
      <xdr:nvCxnSpPr>
        <xdr:cNvPr id="231" name="直線コネクタ 230"/>
        <xdr:cNvCxnSpPr/>
      </xdr:nvCxnSpPr>
      <xdr:spPr>
        <a:xfrm>
          <a:off x="3797300" y="16067793"/>
          <a:ext cx="838200" cy="35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64789</xdr:rowOff>
    </xdr:from>
    <xdr:ext cx="534377" cy="259045"/>
    <xdr:sp macro="" textlink="">
      <xdr:nvSpPr>
        <xdr:cNvPr id="232" name="衛生費平均値テキスト"/>
        <xdr:cNvSpPr txBox="1"/>
      </xdr:nvSpPr>
      <xdr:spPr>
        <a:xfrm>
          <a:off x="4686300" y="1635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86362</xdr:rowOff>
    </xdr:from>
    <xdr:to>
      <xdr:col>6</xdr:col>
      <xdr:colOff>561975</xdr:colOff>
      <xdr:row>96</xdr:row>
      <xdr:rowOff>16512</xdr:rowOff>
    </xdr:to>
    <xdr:sp macro="" textlink="">
      <xdr:nvSpPr>
        <xdr:cNvPr id="233" name="フローチャート : 判断 232"/>
        <xdr:cNvSpPr/>
      </xdr:nvSpPr>
      <xdr:spPr>
        <a:xfrm>
          <a:off x="45847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122943</xdr:rowOff>
    </xdr:from>
    <xdr:to>
      <xdr:col>5</xdr:col>
      <xdr:colOff>358775</xdr:colOff>
      <xdr:row>94</xdr:row>
      <xdr:rowOff>96518</xdr:rowOff>
    </xdr:to>
    <xdr:cxnSp macro="">
      <xdr:nvCxnSpPr>
        <xdr:cNvPr id="234" name="直線コネクタ 233"/>
        <xdr:cNvCxnSpPr/>
      </xdr:nvCxnSpPr>
      <xdr:spPr>
        <a:xfrm flipV="1">
          <a:off x="2908300" y="16067793"/>
          <a:ext cx="889000" cy="14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129659</xdr:rowOff>
    </xdr:from>
    <xdr:to>
      <xdr:col>5</xdr:col>
      <xdr:colOff>409575</xdr:colOff>
      <xdr:row>96</xdr:row>
      <xdr:rowOff>59809</xdr:rowOff>
    </xdr:to>
    <xdr:sp macro="" textlink="">
      <xdr:nvSpPr>
        <xdr:cNvPr id="235" name="フローチャート : 判断 234"/>
        <xdr:cNvSpPr/>
      </xdr:nvSpPr>
      <xdr:spPr>
        <a:xfrm>
          <a:off x="37465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50936</xdr:rowOff>
    </xdr:from>
    <xdr:ext cx="534377" cy="259045"/>
    <xdr:sp macro="" textlink="">
      <xdr:nvSpPr>
        <xdr:cNvPr id="236" name="テキスト ボックス 235"/>
        <xdr:cNvSpPr txBox="1"/>
      </xdr:nvSpPr>
      <xdr:spPr>
        <a:xfrm>
          <a:off x="3530111" y="165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96518</xdr:rowOff>
    </xdr:from>
    <xdr:to>
      <xdr:col>4</xdr:col>
      <xdr:colOff>155575</xdr:colOff>
      <xdr:row>96</xdr:row>
      <xdr:rowOff>2152</xdr:rowOff>
    </xdr:to>
    <xdr:cxnSp macro="">
      <xdr:nvCxnSpPr>
        <xdr:cNvPr id="237" name="直線コネクタ 236"/>
        <xdr:cNvCxnSpPr/>
      </xdr:nvCxnSpPr>
      <xdr:spPr>
        <a:xfrm flipV="1">
          <a:off x="2019300" y="16212818"/>
          <a:ext cx="889000" cy="24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28687</xdr:rowOff>
    </xdr:from>
    <xdr:to>
      <xdr:col>4</xdr:col>
      <xdr:colOff>206375</xdr:colOff>
      <xdr:row>96</xdr:row>
      <xdr:rowOff>130287</xdr:rowOff>
    </xdr:to>
    <xdr:sp macro="" textlink="">
      <xdr:nvSpPr>
        <xdr:cNvPr id="238" name="フローチャート : 判断 237"/>
        <xdr:cNvSpPr/>
      </xdr:nvSpPr>
      <xdr:spPr>
        <a:xfrm>
          <a:off x="2857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121414</xdr:rowOff>
    </xdr:from>
    <xdr:ext cx="534377" cy="259045"/>
    <xdr:sp macro="" textlink="">
      <xdr:nvSpPr>
        <xdr:cNvPr id="239" name="テキスト ボックス 238"/>
        <xdr:cNvSpPr txBox="1"/>
      </xdr:nvSpPr>
      <xdr:spPr>
        <a:xfrm>
          <a:off x="2641111" y="165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2152</xdr:rowOff>
    </xdr:from>
    <xdr:to>
      <xdr:col>2</xdr:col>
      <xdr:colOff>638175</xdr:colOff>
      <xdr:row>96</xdr:row>
      <xdr:rowOff>88219</xdr:rowOff>
    </xdr:to>
    <xdr:cxnSp macro="">
      <xdr:nvCxnSpPr>
        <xdr:cNvPr id="240" name="直線コネクタ 239"/>
        <xdr:cNvCxnSpPr/>
      </xdr:nvCxnSpPr>
      <xdr:spPr>
        <a:xfrm flipV="1">
          <a:off x="1130300" y="16461352"/>
          <a:ext cx="889000" cy="8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61925</xdr:rowOff>
    </xdr:from>
    <xdr:to>
      <xdr:col>3</xdr:col>
      <xdr:colOff>3175</xdr:colOff>
      <xdr:row>96</xdr:row>
      <xdr:rowOff>163525</xdr:rowOff>
    </xdr:to>
    <xdr:sp macro="" textlink="">
      <xdr:nvSpPr>
        <xdr:cNvPr id="241" name="フローチャート : 判断 240"/>
        <xdr:cNvSpPr/>
      </xdr:nvSpPr>
      <xdr:spPr>
        <a:xfrm>
          <a:off x="1968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154652</xdr:rowOff>
    </xdr:from>
    <xdr:ext cx="534377" cy="259045"/>
    <xdr:sp macro="" textlink="">
      <xdr:nvSpPr>
        <xdr:cNvPr id="242" name="テキスト ボックス 241"/>
        <xdr:cNvSpPr txBox="1"/>
      </xdr:nvSpPr>
      <xdr:spPr>
        <a:xfrm>
          <a:off x="1752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61857</xdr:rowOff>
    </xdr:from>
    <xdr:to>
      <xdr:col>1</xdr:col>
      <xdr:colOff>485775</xdr:colOff>
      <xdr:row>96</xdr:row>
      <xdr:rowOff>163457</xdr:rowOff>
    </xdr:to>
    <xdr:sp macro="" textlink="">
      <xdr:nvSpPr>
        <xdr:cNvPr id="243" name="フローチャート : 判断 242"/>
        <xdr:cNvSpPr/>
      </xdr:nvSpPr>
      <xdr:spPr>
        <a:xfrm>
          <a:off x="1079500" y="165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154584</xdr:rowOff>
    </xdr:from>
    <xdr:ext cx="534377" cy="259045"/>
    <xdr:sp macro="" textlink="">
      <xdr:nvSpPr>
        <xdr:cNvPr id="244" name="テキスト ボックス 243"/>
        <xdr:cNvSpPr txBox="1"/>
      </xdr:nvSpPr>
      <xdr:spPr>
        <a:xfrm>
          <a:off x="863111" y="166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79961</xdr:rowOff>
    </xdr:from>
    <xdr:to>
      <xdr:col>6</xdr:col>
      <xdr:colOff>561975</xdr:colOff>
      <xdr:row>96</xdr:row>
      <xdr:rowOff>10111</xdr:rowOff>
    </xdr:to>
    <xdr:sp macro="" textlink="">
      <xdr:nvSpPr>
        <xdr:cNvPr id="250" name="円/楕円 249"/>
        <xdr:cNvSpPr/>
      </xdr:nvSpPr>
      <xdr:spPr>
        <a:xfrm>
          <a:off x="4584700" y="1636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102838</xdr:rowOff>
    </xdr:from>
    <xdr:ext cx="534377" cy="259045"/>
    <xdr:sp macro="" textlink="">
      <xdr:nvSpPr>
        <xdr:cNvPr id="251" name="衛生費該当値テキスト"/>
        <xdr:cNvSpPr txBox="1"/>
      </xdr:nvSpPr>
      <xdr:spPr>
        <a:xfrm>
          <a:off x="4686300" y="162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42,891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72143</xdr:rowOff>
    </xdr:from>
    <xdr:to>
      <xdr:col>5</xdr:col>
      <xdr:colOff>409575</xdr:colOff>
      <xdr:row>94</xdr:row>
      <xdr:rowOff>2293</xdr:rowOff>
    </xdr:to>
    <xdr:sp macro="" textlink="">
      <xdr:nvSpPr>
        <xdr:cNvPr id="252" name="円/楕円 251"/>
        <xdr:cNvSpPr/>
      </xdr:nvSpPr>
      <xdr:spPr>
        <a:xfrm>
          <a:off x="3746500" y="160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18820</xdr:rowOff>
    </xdr:from>
    <xdr:ext cx="534377" cy="259045"/>
    <xdr:sp macro="" textlink="">
      <xdr:nvSpPr>
        <xdr:cNvPr id="253" name="テキスト ボックス 252"/>
        <xdr:cNvSpPr txBox="1"/>
      </xdr:nvSpPr>
      <xdr:spPr>
        <a:xfrm>
          <a:off x="3530111" y="1579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45718</xdr:rowOff>
    </xdr:from>
    <xdr:to>
      <xdr:col>4</xdr:col>
      <xdr:colOff>206375</xdr:colOff>
      <xdr:row>94</xdr:row>
      <xdr:rowOff>147318</xdr:rowOff>
    </xdr:to>
    <xdr:sp macro="" textlink="">
      <xdr:nvSpPr>
        <xdr:cNvPr id="254" name="円/楕円 253"/>
        <xdr:cNvSpPr/>
      </xdr:nvSpPr>
      <xdr:spPr>
        <a:xfrm>
          <a:off x="2857500" y="1616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163845</xdr:rowOff>
    </xdr:from>
    <xdr:ext cx="534377" cy="259045"/>
    <xdr:sp macro="" textlink="">
      <xdr:nvSpPr>
        <xdr:cNvPr id="255" name="テキスト ボックス 254"/>
        <xdr:cNvSpPr txBox="1"/>
      </xdr:nvSpPr>
      <xdr:spPr>
        <a:xfrm>
          <a:off x="2641111" y="1593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122802</xdr:rowOff>
    </xdr:from>
    <xdr:to>
      <xdr:col>3</xdr:col>
      <xdr:colOff>3175</xdr:colOff>
      <xdr:row>96</xdr:row>
      <xdr:rowOff>52952</xdr:rowOff>
    </xdr:to>
    <xdr:sp macro="" textlink="">
      <xdr:nvSpPr>
        <xdr:cNvPr id="256" name="円/楕円 255"/>
        <xdr:cNvSpPr/>
      </xdr:nvSpPr>
      <xdr:spPr>
        <a:xfrm>
          <a:off x="1968500" y="164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69479</xdr:rowOff>
    </xdr:from>
    <xdr:ext cx="534377" cy="259045"/>
    <xdr:sp macro="" textlink="">
      <xdr:nvSpPr>
        <xdr:cNvPr id="257" name="テキスト ボックス 256"/>
        <xdr:cNvSpPr txBox="1"/>
      </xdr:nvSpPr>
      <xdr:spPr>
        <a:xfrm>
          <a:off x="1752111" y="161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37419</xdr:rowOff>
    </xdr:from>
    <xdr:to>
      <xdr:col>1</xdr:col>
      <xdr:colOff>485775</xdr:colOff>
      <xdr:row>96</xdr:row>
      <xdr:rowOff>139019</xdr:rowOff>
    </xdr:to>
    <xdr:sp macro="" textlink="">
      <xdr:nvSpPr>
        <xdr:cNvPr id="258" name="円/楕円 257"/>
        <xdr:cNvSpPr/>
      </xdr:nvSpPr>
      <xdr:spPr>
        <a:xfrm>
          <a:off x="1079500" y="1649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155546</xdr:rowOff>
    </xdr:from>
    <xdr:ext cx="534377" cy="259045"/>
    <xdr:sp macro="" textlink="">
      <xdr:nvSpPr>
        <xdr:cNvPr id="259" name="テキスト ボックス 258"/>
        <xdr:cNvSpPr txBox="1"/>
      </xdr:nvSpPr>
      <xdr:spPr>
        <a:xfrm>
          <a:off x="863111" y="162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101981</xdr:rowOff>
    </xdr:from>
    <xdr:to>
      <xdr:col>15</xdr:col>
      <xdr:colOff>180340</xdr:colOff>
      <xdr:row>39</xdr:row>
      <xdr:rowOff>25019</xdr:rowOff>
    </xdr:to>
    <xdr:cxnSp macro="">
      <xdr:nvCxnSpPr>
        <xdr:cNvPr id="283" name="直線コネクタ 282"/>
        <xdr:cNvCxnSpPr/>
      </xdr:nvCxnSpPr>
      <xdr:spPr>
        <a:xfrm flipV="1">
          <a:off x="10475595" y="5416931"/>
          <a:ext cx="1270" cy="1294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28846</xdr:rowOff>
    </xdr:from>
    <xdr:ext cx="313932" cy="259045"/>
    <xdr:sp macro="" textlink="">
      <xdr:nvSpPr>
        <xdr:cNvPr id="284" name="労働費最小値テキスト"/>
        <xdr:cNvSpPr txBox="1"/>
      </xdr:nvSpPr>
      <xdr:spPr>
        <a:xfrm>
          <a:off x="10528300" y="6715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15</xdr:col>
      <xdr:colOff>92075</xdr:colOff>
      <xdr:row>39</xdr:row>
      <xdr:rowOff>25019</xdr:rowOff>
    </xdr:from>
    <xdr:to>
      <xdr:col>15</xdr:col>
      <xdr:colOff>269875</xdr:colOff>
      <xdr:row>39</xdr:row>
      <xdr:rowOff>25019</xdr:rowOff>
    </xdr:to>
    <xdr:cxnSp macro="">
      <xdr:nvCxnSpPr>
        <xdr:cNvPr id="285" name="直線コネクタ 284"/>
        <xdr:cNvCxnSpPr/>
      </xdr:nvCxnSpPr>
      <xdr:spPr>
        <a:xfrm>
          <a:off x="10388600" y="671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48658</xdr:rowOff>
    </xdr:from>
    <xdr:ext cx="469744" cy="259045"/>
    <xdr:sp macro="" textlink="">
      <xdr:nvSpPr>
        <xdr:cNvPr id="286" name="労働費最大値テキスト"/>
        <xdr:cNvSpPr txBox="1"/>
      </xdr:nvSpPr>
      <xdr:spPr>
        <a:xfrm>
          <a:off x="10528300" y="519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3,449</a:t>
          </a:r>
          <a:endParaRPr kumimoji="1" lang="ja-JP" altLang="en-US" sz="1000" b="1">
            <a:latin typeface="ＭＳ Ｐゴシック"/>
          </a:endParaRPr>
        </a:p>
      </xdr:txBody>
    </xdr:sp>
    <xdr:clientData/>
  </xdr:oneCellAnchor>
  <xdr:twoCellAnchor>
    <xdr:from>
      <xdr:col>15</xdr:col>
      <xdr:colOff>92075</xdr:colOff>
      <xdr:row>31</xdr:row>
      <xdr:rowOff>101981</xdr:rowOff>
    </xdr:from>
    <xdr:to>
      <xdr:col>15</xdr:col>
      <xdr:colOff>269875</xdr:colOff>
      <xdr:row>31</xdr:row>
      <xdr:rowOff>101981</xdr:rowOff>
    </xdr:to>
    <xdr:cxnSp macro="">
      <xdr:nvCxnSpPr>
        <xdr:cNvPr id="287" name="直線コネクタ 286"/>
        <xdr:cNvCxnSpPr/>
      </xdr:nvCxnSpPr>
      <xdr:spPr>
        <a:xfrm>
          <a:off x="10388600" y="541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94361</xdr:rowOff>
    </xdr:from>
    <xdr:to>
      <xdr:col>15</xdr:col>
      <xdr:colOff>180975</xdr:colOff>
      <xdr:row>38</xdr:row>
      <xdr:rowOff>99314</xdr:rowOff>
    </xdr:to>
    <xdr:cxnSp macro="">
      <xdr:nvCxnSpPr>
        <xdr:cNvPr id="288" name="直線コネクタ 287"/>
        <xdr:cNvCxnSpPr/>
      </xdr:nvCxnSpPr>
      <xdr:spPr>
        <a:xfrm>
          <a:off x="9639300" y="6609461"/>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72915</xdr:rowOff>
    </xdr:from>
    <xdr:ext cx="378565" cy="259045"/>
    <xdr:sp macro="" textlink="">
      <xdr:nvSpPr>
        <xdr:cNvPr id="289" name="労働費平均値テキスト"/>
        <xdr:cNvSpPr txBox="1"/>
      </xdr:nvSpPr>
      <xdr:spPr>
        <a:xfrm>
          <a:off x="10528300" y="62451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50038</xdr:rowOff>
    </xdr:from>
    <xdr:to>
      <xdr:col>15</xdr:col>
      <xdr:colOff>231775</xdr:colOff>
      <xdr:row>37</xdr:row>
      <xdr:rowOff>151638</xdr:rowOff>
    </xdr:to>
    <xdr:sp macro="" textlink="">
      <xdr:nvSpPr>
        <xdr:cNvPr id="290" name="フローチャート : 判断 289"/>
        <xdr:cNvSpPr/>
      </xdr:nvSpPr>
      <xdr:spPr>
        <a:xfrm>
          <a:off x="104267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76835</xdr:rowOff>
    </xdr:from>
    <xdr:to>
      <xdr:col>14</xdr:col>
      <xdr:colOff>28575</xdr:colOff>
      <xdr:row>38</xdr:row>
      <xdr:rowOff>94361</xdr:rowOff>
    </xdr:to>
    <xdr:cxnSp macro="">
      <xdr:nvCxnSpPr>
        <xdr:cNvPr id="291" name="直線コネクタ 290"/>
        <xdr:cNvCxnSpPr/>
      </xdr:nvCxnSpPr>
      <xdr:spPr>
        <a:xfrm>
          <a:off x="8750300" y="659193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90043</xdr:rowOff>
    </xdr:from>
    <xdr:to>
      <xdr:col>14</xdr:col>
      <xdr:colOff>79375</xdr:colOff>
      <xdr:row>37</xdr:row>
      <xdr:rowOff>20193</xdr:rowOff>
    </xdr:to>
    <xdr:sp macro="" textlink="">
      <xdr:nvSpPr>
        <xdr:cNvPr id="292" name="フローチャート : 判断 291"/>
        <xdr:cNvSpPr/>
      </xdr:nvSpPr>
      <xdr:spPr>
        <a:xfrm>
          <a:off x="9588500" y="62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36720</xdr:rowOff>
    </xdr:from>
    <xdr:ext cx="469744" cy="259045"/>
    <xdr:sp macro="" textlink="">
      <xdr:nvSpPr>
        <xdr:cNvPr id="293" name="テキスト ボックス 292"/>
        <xdr:cNvSpPr txBox="1"/>
      </xdr:nvSpPr>
      <xdr:spPr>
        <a:xfrm>
          <a:off x="9404427" y="603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76835</xdr:rowOff>
    </xdr:from>
    <xdr:to>
      <xdr:col>12</xdr:col>
      <xdr:colOff>511175</xdr:colOff>
      <xdr:row>38</xdr:row>
      <xdr:rowOff>92075</xdr:rowOff>
    </xdr:to>
    <xdr:cxnSp macro="">
      <xdr:nvCxnSpPr>
        <xdr:cNvPr id="294" name="直線コネクタ 293"/>
        <xdr:cNvCxnSpPr/>
      </xdr:nvCxnSpPr>
      <xdr:spPr>
        <a:xfrm flipV="1">
          <a:off x="7861300" y="65919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85852</xdr:rowOff>
    </xdr:from>
    <xdr:to>
      <xdr:col>12</xdr:col>
      <xdr:colOff>561975</xdr:colOff>
      <xdr:row>36</xdr:row>
      <xdr:rowOff>16002</xdr:rowOff>
    </xdr:to>
    <xdr:sp macro="" textlink="">
      <xdr:nvSpPr>
        <xdr:cNvPr id="295" name="フローチャート : 判断 294"/>
        <xdr:cNvSpPr/>
      </xdr:nvSpPr>
      <xdr:spPr>
        <a:xfrm>
          <a:off x="8699500" y="60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32529</xdr:rowOff>
    </xdr:from>
    <xdr:ext cx="469744" cy="259045"/>
    <xdr:sp macro="" textlink="">
      <xdr:nvSpPr>
        <xdr:cNvPr id="296" name="テキスト ボックス 295"/>
        <xdr:cNvSpPr txBox="1"/>
      </xdr:nvSpPr>
      <xdr:spPr>
        <a:xfrm>
          <a:off x="8515427" y="58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92075</xdr:rowOff>
    </xdr:from>
    <xdr:to>
      <xdr:col>11</xdr:col>
      <xdr:colOff>307975</xdr:colOff>
      <xdr:row>38</xdr:row>
      <xdr:rowOff>99695</xdr:rowOff>
    </xdr:to>
    <xdr:cxnSp macro="">
      <xdr:nvCxnSpPr>
        <xdr:cNvPr id="297" name="直線コネクタ 296"/>
        <xdr:cNvCxnSpPr/>
      </xdr:nvCxnSpPr>
      <xdr:spPr>
        <a:xfrm flipV="1">
          <a:off x="6972300" y="66071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105664</xdr:rowOff>
    </xdr:from>
    <xdr:to>
      <xdr:col>11</xdr:col>
      <xdr:colOff>358775</xdr:colOff>
      <xdr:row>35</xdr:row>
      <xdr:rowOff>35814</xdr:rowOff>
    </xdr:to>
    <xdr:sp macro="" textlink="">
      <xdr:nvSpPr>
        <xdr:cNvPr id="298" name="フローチャート : 判断 297"/>
        <xdr:cNvSpPr/>
      </xdr:nvSpPr>
      <xdr:spPr>
        <a:xfrm>
          <a:off x="7810500" y="59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52341</xdr:rowOff>
    </xdr:from>
    <xdr:ext cx="469744" cy="259045"/>
    <xdr:sp macro="" textlink="">
      <xdr:nvSpPr>
        <xdr:cNvPr id="299" name="テキスト ボックス 298"/>
        <xdr:cNvSpPr txBox="1"/>
      </xdr:nvSpPr>
      <xdr:spPr>
        <a:xfrm>
          <a:off x="7626427" y="571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157099</xdr:rowOff>
    </xdr:from>
    <xdr:to>
      <xdr:col>10</xdr:col>
      <xdr:colOff>155575</xdr:colOff>
      <xdr:row>34</xdr:row>
      <xdr:rowOff>87249</xdr:rowOff>
    </xdr:to>
    <xdr:sp macro="" textlink="">
      <xdr:nvSpPr>
        <xdr:cNvPr id="300" name="フローチャート : 判断 299"/>
        <xdr:cNvSpPr/>
      </xdr:nvSpPr>
      <xdr:spPr>
        <a:xfrm>
          <a:off x="6921500" y="581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103776</xdr:rowOff>
    </xdr:from>
    <xdr:ext cx="469744" cy="259045"/>
    <xdr:sp macro="" textlink="">
      <xdr:nvSpPr>
        <xdr:cNvPr id="301" name="テキスト ボックス 300"/>
        <xdr:cNvSpPr txBox="1"/>
      </xdr:nvSpPr>
      <xdr:spPr>
        <a:xfrm>
          <a:off x="6737427" y="55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48514</xdr:rowOff>
    </xdr:from>
    <xdr:to>
      <xdr:col>15</xdr:col>
      <xdr:colOff>231775</xdr:colOff>
      <xdr:row>38</xdr:row>
      <xdr:rowOff>150114</xdr:rowOff>
    </xdr:to>
    <xdr:sp macro="" textlink="">
      <xdr:nvSpPr>
        <xdr:cNvPr id="307" name="円/楕円 306"/>
        <xdr:cNvSpPr/>
      </xdr:nvSpPr>
      <xdr:spPr>
        <a:xfrm>
          <a:off x="10426700" y="65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134891</xdr:rowOff>
    </xdr:from>
    <xdr:ext cx="378565" cy="259045"/>
    <xdr:sp macro="" textlink="">
      <xdr:nvSpPr>
        <xdr:cNvPr id="308" name="労働費該当値テキスト"/>
        <xdr:cNvSpPr txBox="1"/>
      </xdr:nvSpPr>
      <xdr:spPr>
        <a:xfrm>
          <a:off x="10528300" y="6478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43561</xdr:rowOff>
    </xdr:from>
    <xdr:to>
      <xdr:col>14</xdr:col>
      <xdr:colOff>79375</xdr:colOff>
      <xdr:row>38</xdr:row>
      <xdr:rowOff>145161</xdr:rowOff>
    </xdr:to>
    <xdr:sp macro="" textlink="">
      <xdr:nvSpPr>
        <xdr:cNvPr id="309" name="円/楕円 308"/>
        <xdr:cNvSpPr/>
      </xdr:nvSpPr>
      <xdr:spPr>
        <a:xfrm>
          <a:off x="95885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136288</xdr:rowOff>
    </xdr:from>
    <xdr:ext cx="378565" cy="259045"/>
    <xdr:sp macro="" textlink="">
      <xdr:nvSpPr>
        <xdr:cNvPr id="310" name="テキスト ボックス 309"/>
        <xdr:cNvSpPr txBox="1"/>
      </xdr:nvSpPr>
      <xdr:spPr>
        <a:xfrm>
          <a:off x="9450017" y="665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26035</xdr:rowOff>
    </xdr:from>
    <xdr:to>
      <xdr:col>12</xdr:col>
      <xdr:colOff>561975</xdr:colOff>
      <xdr:row>38</xdr:row>
      <xdr:rowOff>127635</xdr:rowOff>
    </xdr:to>
    <xdr:sp macro="" textlink="">
      <xdr:nvSpPr>
        <xdr:cNvPr id="311" name="円/楕円 310"/>
        <xdr:cNvSpPr/>
      </xdr:nvSpPr>
      <xdr:spPr>
        <a:xfrm>
          <a:off x="8699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118762</xdr:rowOff>
    </xdr:from>
    <xdr:ext cx="378565" cy="259045"/>
    <xdr:sp macro="" textlink="">
      <xdr:nvSpPr>
        <xdr:cNvPr id="312" name="テキスト ボックス 311"/>
        <xdr:cNvSpPr txBox="1"/>
      </xdr:nvSpPr>
      <xdr:spPr>
        <a:xfrm>
          <a:off x="8561017" y="6633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41275</xdr:rowOff>
    </xdr:from>
    <xdr:to>
      <xdr:col>11</xdr:col>
      <xdr:colOff>358775</xdr:colOff>
      <xdr:row>38</xdr:row>
      <xdr:rowOff>142875</xdr:rowOff>
    </xdr:to>
    <xdr:sp macro="" textlink="">
      <xdr:nvSpPr>
        <xdr:cNvPr id="313" name="円/楕円 312"/>
        <xdr:cNvSpPr/>
      </xdr:nvSpPr>
      <xdr:spPr>
        <a:xfrm>
          <a:off x="7810500" y="65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134002</xdr:rowOff>
    </xdr:from>
    <xdr:ext cx="378565" cy="259045"/>
    <xdr:sp macro="" textlink="">
      <xdr:nvSpPr>
        <xdr:cNvPr id="314" name="テキスト ボックス 313"/>
        <xdr:cNvSpPr txBox="1"/>
      </xdr:nvSpPr>
      <xdr:spPr>
        <a:xfrm>
          <a:off x="7672017" y="664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48895</xdr:rowOff>
    </xdr:from>
    <xdr:to>
      <xdr:col>10</xdr:col>
      <xdr:colOff>155575</xdr:colOff>
      <xdr:row>38</xdr:row>
      <xdr:rowOff>150495</xdr:rowOff>
    </xdr:to>
    <xdr:sp macro="" textlink="">
      <xdr:nvSpPr>
        <xdr:cNvPr id="315" name="円/楕円 314"/>
        <xdr:cNvSpPr/>
      </xdr:nvSpPr>
      <xdr:spPr>
        <a:xfrm>
          <a:off x="6921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141622</xdr:rowOff>
    </xdr:from>
    <xdr:ext cx="378565" cy="259045"/>
    <xdr:sp macro="" textlink="">
      <xdr:nvSpPr>
        <xdr:cNvPr id="316" name="テキスト ボックス 315"/>
        <xdr:cNvSpPr txBox="1"/>
      </xdr:nvSpPr>
      <xdr:spPr>
        <a:xfrm>
          <a:off x="6783017" y="6656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47541</xdr:rowOff>
    </xdr:from>
    <xdr:to>
      <xdr:col>15</xdr:col>
      <xdr:colOff>180340</xdr:colOff>
      <xdr:row>58</xdr:row>
      <xdr:rowOff>30788</xdr:rowOff>
    </xdr:to>
    <xdr:cxnSp macro="">
      <xdr:nvCxnSpPr>
        <xdr:cNvPr id="342" name="直線コネクタ 341"/>
        <xdr:cNvCxnSpPr/>
      </xdr:nvCxnSpPr>
      <xdr:spPr>
        <a:xfrm flipV="1">
          <a:off x="10475595" y="8791491"/>
          <a:ext cx="1270" cy="1183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34615</xdr:rowOff>
    </xdr:from>
    <xdr:ext cx="469744" cy="259045"/>
    <xdr:sp macro="" textlink="">
      <xdr:nvSpPr>
        <xdr:cNvPr id="343" name="農林水産業費最小値テキスト"/>
        <xdr:cNvSpPr txBox="1"/>
      </xdr:nvSpPr>
      <xdr:spPr>
        <a:xfrm>
          <a:off x="10528300" y="997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7,335</a:t>
          </a:r>
          <a:endParaRPr kumimoji="1" lang="ja-JP" altLang="en-US" sz="1000" b="1">
            <a:latin typeface="ＭＳ Ｐゴシック"/>
          </a:endParaRPr>
        </a:p>
      </xdr:txBody>
    </xdr:sp>
    <xdr:clientData/>
  </xdr:oneCellAnchor>
  <xdr:twoCellAnchor>
    <xdr:from>
      <xdr:col>15</xdr:col>
      <xdr:colOff>92075</xdr:colOff>
      <xdr:row>58</xdr:row>
      <xdr:rowOff>30788</xdr:rowOff>
    </xdr:from>
    <xdr:to>
      <xdr:col>15</xdr:col>
      <xdr:colOff>269875</xdr:colOff>
      <xdr:row>58</xdr:row>
      <xdr:rowOff>30788</xdr:rowOff>
    </xdr:to>
    <xdr:cxnSp macro="">
      <xdr:nvCxnSpPr>
        <xdr:cNvPr id="344" name="直線コネクタ 343"/>
        <xdr:cNvCxnSpPr/>
      </xdr:nvCxnSpPr>
      <xdr:spPr>
        <a:xfrm>
          <a:off x="10388600" y="997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165668</xdr:rowOff>
    </xdr:from>
    <xdr:ext cx="534377" cy="259045"/>
    <xdr:sp macro="" textlink="">
      <xdr:nvSpPr>
        <xdr:cNvPr id="345" name="農林水産業費最大値テキスト"/>
        <xdr:cNvSpPr txBox="1"/>
      </xdr:nvSpPr>
      <xdr:spPr>
        <a:xfrm>
          <a:off x="10528300" y="85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43,572</a:t>
          </a:r>
          <a:endParaRPr kumimoji="1" lang="ja-JP" altLang="en-US" sz="1000" b="1">
            <a:latin typeface="ＭＳ Ｐゴシック"/>
          </a:endParaRPr>
        </a:p>
      </xdr:txBody>
    </xdr:sp>
    <xdr:clientData/>
  </xdr:oneCellAnchor>
  <xdr:twoCellAnchor>
    <xdr:from>
      <xdr:col>15</xdr:col>
      <xdr:colOff>92075</xdr:colOff>
      <xdr:row>51</xdr:row>
      <xdr:rowOff>47541</xdr:rowOff>
    </xdr:from>
    <xdr:to>
      <xdr:col>15</xdr:col>
      <xdr:colOff>269875</xdr:colOff>
      <xdr:row>51</xdr:row>
      <xdr:rowOff>47541</xdr:rowOff>
    </xdr:to>
    <xdr:cxnSp macro="">
      <xdr:nvCxnSpPr>
        <xdr:cNvPr id="346" name="直線コネクタ 345"/>
        <xdr:cNvCxnSpPr/>
      </xdr:nvCxnSpPr>
      <xdr:spPr>
        <a:xfrm>
          <a:off x="10388600" y="879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74385</xdr:rowOff>
    </xdr:from>
    <xdr:to>
      <xdr:col>15</xdr:col>
      <xdr:colOff>180975</xdr:colOff>
      <xdr:row>54</xdr:row>
      <xdr:rowOff>164161</xdr:rowOff>
    </xdr:to>
    <xdr:cxnSp macro="">
      <xdr:nvCxnSpPr>
        <xdr:cNvPr id="347" name="直線コネクタ 346"/>
        <xdr:cNvCxnSpPr/>
      </xdr:nvCxnSpPr>
      <xdr:spPr>
        <a:xfrm flipV="1">
          <a:off x="9639300" y="9332685"/>
          <a:ext cx="838200" cy="8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54264</xdr:rowOff>
    </xdr:from>
    <xdr:ext cx="534377" cy="259045"/>
    <xdr:sp macro="" textlink="">
      <xdr:nvSpPr>
        <xdr:cNvPr id="348" name="農林水産業費平均値テキスト"/>
        <xdr:cNvSpPr txBox="1"/>
      </xdr:nvSpPr>
      <xdr:spPr>
        <a:xfrm>
          <a:off x="10528300" y="9484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20,150</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75837</xdr:rowOff>
    </xdr:from>
    <xdr:to>
      <xdr:col>15</xdr:col>
      <xdr:colOff>231775</xdr:colOff>
      <xdr:row>56</xdr:row>
      <xdr:rowOff>5987</xdr:rowOff>
    </xdr:to>
    <xdr:sp macro="" textlink="">
      <xdr:nvSpPr>
        <xdr:cNvPr id="349" name="フローチャート : 判断 348"/>
        <xdr:cNvSpPr/>
      </xdr:nvSpPr>
      <xdr:spPr>
        <a:xfrm>
          <a:off x="10426700" y="950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164161</xdr:rowOff>
    </xdr:from>
    <xdr:to>
      <xdr:col>14</xdr:col>
      <xdr:colOff>28575</xdr:colOff>
      <xdr:row>55</xdr:row>
      <xdr:rowOff>103549</xdr:rowOff>
    </xdr:to>
    <xdr:cxnSp macro="">
      <xdr:nvCxnSpPr>
        <xdr:cNvPr id="350" name="直線コネクタ 349"/>
        <xdr:cNvCxnSpPr/>
      </xdr:nvCxnSpPr>
      <xdr:spPr>
        <a:xfrm flipV="1">
          <a:off x="8750300" y="9422461"/>
          <a:ext cx="889000" cy="11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7714</xdr:rowOff>
    </xdr:from>
    <xdr:to>
      <xdr:col>14</xdr:col>
      <xdr:colOff>79375</xdr:colOff>
      <xdr:row>55</xdr:row>
      <xdr:rowOff>109314</xdr:rowOff>
    </xdr:to>
    <xdr:sp macro="" textlink="">
      <xdr:nvSpPr>
        <xdr:cNvPr id="351" name="フローチャート : 判断 350"/>
        <xdr:cNvSpPr/>
      </xdr:nvSpPr>
      <xdr:spPr>
        <a:xfrm>
          <a:off x="9588500" y="943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100441</xdr:rowOff>
    </xdr:from>
    <xdr:ext cx="534377" cy="259045"/>
    <xdr:sp macro="" textlink="">
      <xdr:nvSpPr>
        <xdr:cNvPr id="352" name="テキスト ボックス 351"/>
        <xdr:cNvSpPr txBox="1"/>
      </xdr:nvSpPr>
      <xdr:spPr>
        <a:xfrm>
          <a:off x="9372111" y="953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55804</xdr:rowOff>
    </xdr:from>
    <xdr:to>
      <xdr:col>12</xdr:col>
      <xdr:colOff>511175</xdr:colOff>
      <xdr:row>55</xdr:row>
      <xdr:rowOff>103549</xdr:rowOff>
    </xdr:to>
    <xdr:cxnSp macro="">
      <xdr:nvCxnSpPr>
        <xdr:cNvPr id="353" name="直線コネクタ 352"/>
        <xdr:cNvCxnSpPr/>
      </xdr:nvCxnSpPr>
      <xdr:spPr>
        <a:xfrm>
          <a:off x="7861300" y="9485554"/>
          <a:ext cx="889000" cy="4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36550</xdr:rowOff>
    </xdr:from>
    <xdr:to>
      <xdr:col>12</xdr:col>
      <xdr:colOff>561975</xdr:colOff>
      <xdr:row>56</xdr:row>
      <xdr:rowOff>138150</xdr:rowOff>
    </xdr:to>
    <xdr:sp macro="" textlink="">
      <xdr:nvSpPr>
        <xdr:cNvPr id="354" name="フローチャート : 判断 353"/>
        <xdr:cNvSpPr/>
      </xdr:nvSpPr>
      <xdr:spPr>
        <a:xfrm>
          <a:off x="8699500" y="96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129277</xdr:rowOff>
    </xdr:from>
    <xdr:ext cx="534377" cy="259045"/>
    <xdr:sp macro="" textlink="">
      <xdr:nvSpPr>
        <xdr:cNvPr id="355" name="テキスト ボックス 354"/>
        <xdr:cNvSpPr txBox="1"/>
      </xdr:nvSpPr>
      <xdr:spPr>
        <a:xfrm>
          <a:off x="8483111" y="97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55804</xdr:rowOff>
    </xdr:from>
    <xdr:to>
      <xdr:col>11</xdr:col>
      <xdr:colOff>307975</xdr:colOff>
      <xdr:row>56</xdr:row>
      <xdr:rowOff>21742</xdr:rowOff>
    </xdr:to>
    <xdr:cxnSp macro="">
      <xdr:nvCxnSpPr>
        <xdr:cNvPr id="356" name="直線コネクタ 355"/>
        <xdr:cNvCxnSpPr/>
      </xdr:nvCxnSpPr>
      <xdr:spPr>
        <a:xfrm flipV="1">
          <a:off x="6972300" y="9485554"/>
          <a:ext cx="8890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58986</xdr:rowOff>
    </xdr:from>
    <xdr:to>
      <xdr:col>11</xdr:col>
      <xdr:colOff>358775</xdr:colOff>
      <xdr:row>56</xdr:row>
      <xdr:rowOff>160586</xdr:rowOff>
    </xdr:to>
    <xdr:sp macro="" textlink="">
      <xdr:nvSpPr>
        <xdr:cNvPr id="357" name="フローチャート : 判断 356"/>
        <xdr:cNvSpPr/>
      </xdr:nvSpPr>
      <xdr:spPr>
        <a:xfrm>
          <a:off x="7810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151713</xdr:rowOff>
    </xdr:from>
    <xdr:ext cx="534377" cy="259045"/>
    <xdr:sp macro="" textlink="">
      <xdr:nvSpPr>
        <xdr:cNvPr id="358" name="テキスト ボックス 357"/>
        <xdr:cNvSpPr txBox="1"/>
      </xdr:nvSpPr>
      <xdr:spPr>
        <a:xfrm>
          <a:off x="7594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96836</xdr:rowOff>
    </xdr:from>
    <xdr:to>
      <xdr:col>10</xdr:col>
      <xdr:colOff>155575</xdr:colOff>
      <xdr:row>57</xdr:row>
      <xdr:rowOff>26986</xdr:rowOff>
    </xdr:to>
    <xdr:sp macro="" textlink="">
      <xdr:nvSpPr>
        <xdr:cNvPr id="359" name="フローチャート : 判断 358"/>
        <xdr:cNvSpPr/>
      </xdr:nvSpPr>
      <xdr:spPr>
        <a:xfrm>
          <a:off x="6921500" y="96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18113</xdr:rowOff>
    </xdr:from>
    <xdr:ext cx="534377" cy="259045"/>
    <xdr:sp macro="" textlink="">
      <xdr:nvSpPr>
        <xdr:cNvPr id="360" name="テキスト ボックス 359"/>
        <xdr:cNvSpPr txBox="1"/>
      </xdr:nvSpPr>
      <xdr:spPr>
        <a:xfrm>
          <a:off x="6705111" y="979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23585</xdr:rowOff>
    </xdr:from>
    <xdr:to>
      <xdr:col>15</xdr:col>
      <xdr:colOff>231775</xdr:colOff>
      <xdr:row>54</xdr:row>
      <xdr:rowOff>125185</xdr:rowOff>
    </xdr:to>
    <xdr:sp macro="" textlink="">
      <xdr:nvSpPr>
        <xdr:cNvPr id="366" name="円/楕円 365"/>
        <xdr:cNvSpPr/>
      </xdr:nvSpPr>
      <xdr:spPr>
        <a:xfrm>
          <a:off x="10426700" y="928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46462</xdr:rowOff>
    </xdr:from>
    <xdr:ext cx="534377" cy="259045"/>
    <xdr:sp macro="" textlink="">
      <xdr:nvSpPr>
        <xdr:cNvPr id="367" name="農林水産業費該当値テキスト"/>
        <xdr:cNvSpPr txBox="1"/>
      </xdr:nvSpPr>
      <xdr:spPr>
        <a:xfrm>
          <a:off x="10528300" y="913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27,000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113361</xdr:rowOff>
    </xdr:from>
    <xdr:to>
      <xdr:col>14</xdr:col>
      <xdr:colOff>79375</xdr:colOff>
      <xdr:row>55</xdr:row>
      <xdr:rowOff>43511</xdr:rowOff>
    </xdr:to>
    <xdr:sp macro="" textlink="">
      <xdr:nvSpPr>
        <xdr:cNvPr id="368" name="円/楕円 367"/>
        <xdr:cNvSpPr/>
      </xdr:nvSpPr>
      <xdr:spPr>
        <a:xfrm>
          <a:off x="9588500" y="937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60038</xdr:rowOff>
    </xdr:from>
    <xdr:ext cx="534377" cy="259045"/>
    <xdr:sp macro="" textlink="">
      <xdr:nvSpPr>
        <xdr:cNvPr id="369" name="テキスト ボックス 368"/>
        <xdr:cNvSpPr txBox="1"/>
      </xdr:nvSpPr>
      <xdr:spPr>
        <a:xfrm>
          <a:off x="9372111" y="914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52749</xdr:rowOff>
    </xdr:from>
    <xdr:to>
      <xdr:col>12</xdr:col>
      <xdr:colOff>561975</xdr:colOff>
      <xdr:row>55</xdr:row>
      <xdr:rowOff>154349</xdr:rowOff>
    </xdr:to>
    <xdr:sp macro="" textlink="">
      <xdr:nvSpPr>
        <xdr:cNvPr id="370" name="円/楕円 369"/>
        <xdr:cNvSpPr/>
      </xdr:nvSpPr>
      <xdr:spPr>
        <a:xfrm>
          <a:off x="8699500" y="94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170876</xdr:rowOff>
    </xdr:from>
    <xdr:ext cx="534377" cy="259045"/>
    <xdr:sp macro="" textlink="">
      <xdr:nvSpPr>
        <xdr:cNvPr id="371" name="テキスト ボックス 370"/>
        <xdr:cNvSpPr txBox="1"/>
      </xdr:nvSpPr>
      <xdr:spPr>
        <a:xfrm>
          <a:off x="8483111" y="925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5004</xdr:rowOff>
    </xdr:from>
    <xdr:to>
      <xdr:col>11</xdr:col>
      <xdr:colOff>358775</xdr:colOff>
      <xdr:row>55</xdr:row>
      <xdr:rowOff>106604</xdr:rowOff>
    </xdr:to>
    <xdr:sp macro="" textlink="">
      <xdr:nvSpPr>
        <xdr:cNvPr id="372" name="円/楕円 371"/>
        <xdr:cNvSpPr/>
      </xdr:nvSpPr>
      <xdr:spPr>
        <a:xfrm>
          <a:off x="7810500" y="943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123131</xdr:rowOff>
    </xdr:from>
    <xdr:ext cx="534377" cy="259045"/>
    <xdr:sp macro="" textlink="">
      <xdr:nvSpPr>
        <xdr:cNvPr id="373" name="テキスト ボックス 372"/>
        <xdr:cNvSpPr txBox="1"/>
      </xdr:nvSpPr>
      <xdr:spPr>
        <a:xfrm>
          <a:off x="7594111" y="920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142392</xdr:rowOff>
    </xdr:from>
    <xdr:to>
      <xdr:col>10</xdr:col>
      <xdr:colOff>155575</xdr:colOff>
      <xdr:row>56</xdr:row>
      <xdr:rowOff>72542</xdr:rowOff>
    </xdr:to>
    <xdr:sp macro="" textlink="">
      <xdr:nvSpPr>
        <xdr:cNvPr id="374" name="円/楕円 373"/>
        <xdr:cNvSpPr/>
      </xdr:nvSpPr>
      <xdr:spPr>
        <a:xfrm>
          <a:off x="6921500" y="95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89069</xdr:rowOff>
    </xdr:from>
    <xdr:ext cx="534377" cy="259045"/>
    <xdr:sp macro="" textlink="">
      <xdr:nvSpPr>
        <xdr:cNvPr id="375" name="テキスト ボックス 374"/>
        <xdr:cNvSpPr txBox="1"/>
      </xdr:nvSpPr>
      <xdr:spPr>
        <a:xfrm>
          <a:off x="6705111" y="93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142992</xdr:rowOff>
    </xdr:from>
    <xdr:to>
      <xdr:col>15</xdr:col>
      <xdr:colOff>180340</xdr:colOff>
      <xdr:row>78</xdr:row>
      <xdr:rowOff>9398</xdr:rowOff>
    </xdr:to>
    <xdr:cxnSp macro="">
      <xdr:nvCxnSpPr>
        <xdr:cNvPr id="397" name="直線コネクタ 396"/>
        <xdr:cNvCxnSpPr/>
      </xdr:nvCxnSpPr>
      <xdr:spPr>
        <a:xfrm flipV="1">
          <a:off x="10475595" y="12144492"/>
          <a:ext cx="1270" cy="1238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13225</xdr:rowOff>
    </xdr:from>
    <xdr:ext cx="469744" cy="259045"/>
    <xdr:sp macro="" textlink="">
      <xdr:nvSpPr>
        <xdr:cNvPr id="398" name="商工費最小値テキスト"/>
        <xdr:cNvSpPr txBox="1"/>
      </xdr:nvSpPr>
      <xdr:spPr>
        <a:xfrm>
          <a:off x="10528300"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2,850</a:t>
          </a:r>
          <a:endParaRPr kumimoji="1" lang="ja-JP" altLang="en-US" sz="1000" b="1">
            <a:latin typeface="ＭＳ Ｐゴシック"/>
          </a:endParaRPr>
        </a:p>
      </xdr:txBody>
    </xdr:sp>
    <xdr:clientData/>
  </xdr:oneCellAnchor>
  <xdr:twoCellAnchor>
    <xdr:from>
      <xdr:col>15</xdr:col>
      <xdr:colOff>92075</xdr:colOff>
      <xdr:row>78</xdr:row>
      <xdr:rowOff>9398</xdr:rowOff>
    </xdr:from>
    <xdr:to>
      <xdr:col>15</xdr:col>
      <xdr:colOff>269875</xdr:colOff>
      <xdr:row>78</xdr:row>
      <xdr:rowOff>9398</xdr:rowOff>
    </xdr:to>
    <xdr:cxnSp macro="">
      <xdr:nvCxnSpPr>
        <xdr:cNvPr id="399" name="直線コネクタ 398"/>
        <xdr:cNvCxnSpPr/>
      </xdr:nvCxnSpPr>
      <xdr:spPr>
        <a:xfrm>
          <a:off x="10388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89669</xdr:rowOff>
    </xdr:from>
    <xdr:ext cx="534377" cy="259045"/>
    <xdr:sp macro="" textlink="">
      <xdr:nvSpPr>
        <xdr:cNvPr id="400" name="商工費最大値テキスト"/>
        <xdr:cNvSpPr txBox="1"/>
      </xdr:nvSpPr>
      <xdr:spPr>
        <a:xfrm>
          <a:off x="10528300" y="1191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29,928</a:t>
          </a:r>
          <a:endParaRPr kumimoji="1" lang="ja-JP" altLang="en-US" sz="1000" b="1">
            <a:latin typeface="ＭＳ Ｐゴシック"/>
          </a:endParaRPr>
        </a:p>
      </xdr:txBody>
    </xdr:sp>
    <xdr:clientData/>
  </xdr:oneCellAnchor>
  <xdr:twoCellAnchor>
    <xdr:from>
      <xdr:col>15</xdr:col>
      <xdr:colOff>92075</xdr:colOff>
      <xdr:row>70</xdr:row>
      <xdr:rowOff>142992</xdr:rowOff>
    </xdr:from>
    <xdr:to>
      <xdr:col>15</xdr:col>
      <xdr:colOff>269875</xdr:colOff>
      <xdr:row>70</xdr:row>
      <xdr:rowOff>142992</xdr:rowOff>
    </xdr:to>
    <xdr:cxnSp macro="">
      <xdr:nvCxnSpPr>
        <xdr:cNvPr id="401" name="直線コネクタ 400"/>
        <xdr:cNvCxnSpPr/>
      </xdr:nvCxnSpPr>
      <xdr:spPr>
        <a:xfrm>
          <a:off x="10388600" y="1214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101203</xdr:rowOff>
    </xdr:from>
    <xdr:to>
      <xdr:col>15</xdr:col>
      <xdr:colOff>180975</xdr:colOff>
      <xdr:row>78</xdr:row>
      <xdr:rowOff>9398</xdr:rowOff>
    </xdr:to>
    <xdr:cxnSp macro="">
      <xdr:nvCxnSpPr>
        <xdr:cNvPr id="402" name="直線コネクタ 401"/>
        <xdr:cNvCxnSpPr/>
      </xdr:nvCxnSpPr>
      <xdr:spPr>
        <a:xfrm>
          <a:off x="9639300" y="13302853"/>
          <a:ext cx="838200" cy="7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3146</xdr:rowOff>
    </xdr:from>
    <xdr:ext cx="534377" cy="259045"/>
    <xdr:sp macro="" textlink="">
      <xdr:nvSpPr>
        <xdr:cNvPr id="403" name="商工費平均値テキスト"/>
        <xdr:cNvSpPr txBox="1"/>
      </xdr:nvSpPr>
      <xdr:spPr>
        <a:xfrm>
          <a:off x="10528300" y="1269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13,626</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151719</xdr:rowOff>
    </xdr:from>
    <xdr:to>
      <xdr:col>15</xdr:col>
      <xdr:colOff>231775</xdr:colOff>
      <xdr:row>75</xdr:row>
      <xdr:rowOff>81869</xdr:rowOff>
    </xdr:to>
    <xdr:sp macro="" textlink="">
      <xdr:nvSpPr>
        <xdr:cNvPr id="404" name="フローチャート : 判断 403"/>
        <xdr:cNvSpPr/>
      </xdr:nvSpPr>
      <xdr:spPr>
        <a:xfrm>
          <a:off x="104267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101203</xdr:rowOff>
    </xdr:from>
    <xdr:to>
      <xdr:col>14</xdr:col>
      <xdr:colOff>28575</xdr:colOff>
      <xdr:row>78</xdr:row>
      <xdr:rowOff>11455</xdr:rowOff>
    </xdr:to>
    <xdr:cxnSp macro="">
      <xdr:nvCxnSpPr>
        <xdr:cNvPr id="405" name="直線コネクタ 404"/>
        <xdr:cNvCxnSpPr/>
      </xdr:nvCxnSpPr>
      <xdr:spPr>
        <a:xfrm flipV="1">
          <a:off x="8750300" y="13302853"/>
          <a:ext cx="889000" cy="8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136952</xdr:rowOff>
    </xdr:from>
    <xdr:to>
      <xdr:col>14</xdr:col>
      <xdr:colOff>79375</xdr:colOff>
      <xdr:row>75</xdr:row>
      <xdr:rowOff>67102</xdr:rowOff>
    </xdr:to>
    <xdr:sp macro="" textlink="">
      <xdr:nvSpPr>
        <xdr:cNvPr id="406" name="フローチャート : 判断 405"/>
        <xdr:cNvSpPr/>
      </xdr:nvSpPr>
      <xdr:spPr>
        <a:xfrm>
          <a:off x="9588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83629</xdr:rowOff>
    </xdr:from>
    <xdr:ext cx="534377" cy="259045"/>
    <xdr:sp macro="" textlink="">
      <xdr:nvSpPr>
        <xdr:cNvPr id="407" name="テキスト ボックス 406"/>
        <xdr:cNvSpPr txBox="1"/>
      </xdr:nvSpPr>
      <xdr:spPr>
        <a:xfrm>
          <a:off x="9372111" y="125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123744</xdr:rowOff>
    </xdr:from>
    <xdr:to>
      <xdr:col>12</xdr:col>
      <xdr:colOff>511175</xdr:colOff>
      <xdr:row>78</xdr:row>
      <xdr:rowOff>11455</xdr:rowOff>
    </xdr:to>
    <xdr:cxnSp macro="">
      <xdr:nvCxnSpPr>
        <xdr:cNvPr id="408" name="直線コネクタ 407"/>
        <xdr:cNvCxnSpPr/>
      </xdr:nvCxnSpPr>
      <xdr:spPr>
        <a:xfrm>
          <a:off x="7861300" y="13325394"/>
          <a:ext cx="889000" cy="5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98135</xdr:rowOff>
    </xdr:from>
    <xdr:to>
      <xdr:col>12</xdr:col>
      <xdr:colOff>561975</xdr:colOff>
      <xdr:row>76</xdr:row>
      <xdr:rowOff>28285</xdr:rowOff>
    </xdr:to>
    <xdr:sp macro="" textlink="">
      <xdr:nvSpPr>
        <xdr:cNvPr id="409" name="フローチャート : 判断 408"/>
        <xdr:cNvSpPr/>
      </xdr:nvSpPr>
      <xdr:spPr>
        <a:xfrm>
          <a:off x="8699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44812</xdr:rowOff>
    </xdr:from>
    <xdr:ext cx="534377" cy="259045"/>
    <xdr:sp macro="" textlink="">
      <xdr:nvSpPr>
        <xdr:cNvPr id="410" name="テキスト ボックス 409"/>
        <xdr:cNvSpPr txBox="1"/>
      </xdr:nvSpPr>
      <xdr:spPr>
        <a:xfrm>
          <a:off x="8483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53609</xdr:rowOff>
    </xdr:from>
    <xdr:to>
      <xdr:col>11</xdr:col>
      <xdr:colOff>307975</xdr:colOff>
      <xdr:row>77</xdr:row>
      <xdr:rowOff>123744</xdr:rowOff>
    </xdr:to>
    <xdr:cxnSp macro="">
      <xdr:nvCxnSpPr>
        <xdr:cNvPr id="411" name="直線コネクタ 410"/>
        <xdr:cNvCxnSpPr/>
      </xdr:nvCxnSpPr>
      <xdr:spPr>
        <a:xfrm>
          <a:off x="6972300" y="13255259"/>
          <a:ext cx="8890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100604</xdr:rowOff>
    </xdr:from>
    <xdr:to>
      <xdr:col>11</xdr:col>
      <xdr:colOff>358775</xdr:colOff>
      <xdr:row>76</xdr:row>
      <xdr:rowOff>30755</xdr:rowOff>
    </xdr:to>
    <xdr:sp macro="" textlink="">
      <xdr:nvSpPr>
        <xdr:cNvPr id="412" name="フローチャート : 判断 411"/>
        <xdr:cNvSpPr/>
      </xdr:nvSpPr>
      <xdr:spPr>
        <a:xfrm>
          <a:off x="7810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47281</xdr:rowOff>
    </xdr:from>
    <xdr:ext cx="534377" cy="259045"/>
    <xdr:sp macro="" textlink="">
      <xdr:nvSpPr>
        <xdr:cNvPr id="413" name="テキスト ボックス 412"/>
        <xdr:cNvSpPr txBox="1"/>
      </xdr:nvSpPr>
      <xdr:spPr>
        <a:xfrm>
          <a:off x="7594111" y="127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94707</xdr:rowOff>
    </xdr:from>
    <xdr:to>
      <xdr:col>10</xdr:col>
      <xdr:colOff>155575</xdr:colOff>
      <xdr:row>76</xdr:row>
      <xdr:rowOff>24857</xdr:rowOff>
    </xdr:to>
    <xdr:sp macro="" textlink="">
      <xdr:nvSpPr>
        <xdr:cNvPr id="414" name="フローチャート : 判断 413"/>
        <xdr:cNvSpPr/>
      </xdr:nvSpPr>
      <xdr:spPr>
        <a:xfrm>
          <a:off x="6921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41384</xdr:rowOff>
    </xdr:from>
    <xdr:ext cx="534377" cy="259045"/>
    <xdr:sp macro="" textlink="">
      <xdr:nvSpPr>
        <xdr:cNvPr id="415" name="テキスト ボックス 414"/>
        <xdr:cNvSpPr txBox="1"/>
      </xdr:nvSpPr>
      <xdr:spPr>
        <a:xfrm>
          <a:off x="6705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130048</xdr:rowOff>
    </xdr:from>
    <xdr:to>
      <xdr:col>15</xdr:col>
      <xdr:colOff>231775</xdr:colOff>
      <xdr:row>78</xdr:row>
      <xdr:rowOff>60198</xdr:rowOff>
    </xdr:to>
    <xdr:sp macro="" textlink="">
      <xdr:nvSpPr>
        <xdr:cNvPr id="421" name="円/楕円 420"/>
        <xdr:cNvSpPr/>
      </xdr:nvSpPr>
      <xdr:spPr>
        <a:xfrm>
          <a:off x="10426700" y="133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44975</xdr:rowOff>
    </xdr:from>
    <xdr:ext cx="469744" cy="259045"/>
    <xdr:sp macro="" textlink="">
      <xdr:nvSpPr>
        <xdr:cNvPr id="422" name="商工費該当値テキスト"/>
        <xdr:cNvSpPr txBox="1"/>
      </xdr:nvSpPr>
      <xdr:spPr>
        <a:xfrm>
          <a:off x="105283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50403</xdr:rowOff>
    </xdr:from>
    <xdr:to>
      <xdr:col>14</xdr:col>
      <xdr:colOff>79375</xdr:colOff>
      <xdr:row>77</xdr:row>
      <xdr:rowOff>152003</xdr:rowOff>
    </xdr:to>
    <xdr:sp macro="" textlink="">
      <xdr:nvSpPr>
        <xdr:cNvPr id="423" name="円/楕円 422"/>
        <xdr:cNvSpPr/>
      </xdr:nvSpPr>
      <xdr:spPr>
        <a:xfrm>
          <a:off x="9588500" y="1325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143130</xdr:rowOff>
    </xdr:from>
    <xdr:ext cx="469744" cy="259045"/>
    <xdr:sp macro="" textlink="">
      <xdr:nvSpPr>
        <xdr:cNvPr id="424" name="テキスト ボックス 423"/>
        <xdr:cNvSpPr txBox="1"/>
      </xdr:nvSpPr>
      <xdr:spPr>
        <a:xfrm>
          <a:off x="9404427" y="1334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132105</xdr:rowOff>
    </xdr:from>
    <xdr:to>
      <xdr:col>12</xdr:col>
      <xdr:colOff>561975</xdr:colOff>
      <xdr:row>78</xdr:row>
      <xdr:rowOff>62255</xdr:rowOff>
    </xdr:to>
    <xdr:sp macro="" textlink="">
      <xdr:nvSpPr>
        <xdr:cNvPr id="425" name="円/楕円 424"/>
        <xdr:cNvSpPr/>
      </xdr:nvSpPr>
      <xdr:spPr>
        <a:xfrm>
          <a:off x="8699500" y="133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53382</xdr:rowOff>
    </xdr:from>
    <xdr:ext cx="469744" cy="259045"/>
    <xdr:sp macro="" textlink="">
      <xdr:nvSpPr>
        <xdr:cNvPr id="426" name="テキスト ボックス 425"/>
        <xdr:cNvSpPr txBox="1"/>
      </xdr:nvSpPr>
      <xdr:spPr>
        <a:xfrm>
          <a:off x="8515427" y="1342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72944</xdr:rowOff>
    </xdr:from>
    <xdr:to>
      <xdr:col>11</xdr:col>
      <xdr:colOff>358775</xdr:colOff>
      <xdr:row>78</xdr:row>
      <xdr:rowOff>3094</xdr:rowOff>
    </xdr:to>
    <xdr:sp macro="" textlink="">
      <xdr:nvSpPr>
        <xdr:cNvPr id="427" name="円/楕円 426"/>
        <xdr:cNvSpPr/>
      </xdr:nvSpPr>
      <xdr:spPr>
        <a:xfrm>
          <a:off x="7810500" y="132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165671</xdr:rowOff>
    </xdr:from>
    <xdr:ext cx="469744" cy="259045"/>
    <xdr:sp macro="" textlink="">
      <xdr:nvSpPr>
        <xdr:cNvPr id="428" name="テキスト ボックス 427"/>
        <xdr:cNvSpPr txBox="1"/>
      </xdr:nvSpPr>
      <xdr:spPr>
        <a:xfrm>
          <a:off x="7626427"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2809</xdr:rowOff>
    </xdr:from>
    <xdr:to>
      <xdr:col>10</xdr:col>
      <xdr:colOff>155575</xdr:colOff>
      <xdr:row>77</xdr:row>
      <xdr:rowOff>104409</xdr:rowOff>
    </xdr:to>
    <xdr:sp macro="" textlink="">
      <xdr:nvSpPr>
        <xdr:cNvPr id="429" name="円/楕円 428"/>
        <xdr:cNvSpPr/>
      </xdr:nvSpPr>
      <xdr:spPr>
        <a:xfrm>
          <a:off x="6921500" y="132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95536</xdr:rowOff>
    </xdr:from>
    <xdr:ext cx="469744" cy="259045"/>
    <xdr:sp macro="" textlink="">
      <xdr:nvSpPr>
        <xdr:cNvPr id="430" name="テキスト ボックス 429"/>
        <xdr:cNvSpPr txBox="1"/>
      </xdr:nvSpPr>
      <xdr:spPr>
        <a:xfrm>
          <a:off x="6737427" y="1329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65976</xdr:rowOff>
    </xdr:from>
    <xdr:to>
      <xdr:col>15</xdr:col>
      <xdr:colOff>180340</xdr:colOff>
      <xdr:row>98</xdr:row>
      <xdr:rowOff>69672</xdr:rowOff>
    </xdr:to>
    <xdr:cxnSp macro="">
      <xdr:nvCxnSpPr>
        <xdr:cNvPr id="455" name="直線コネクタ 454"/>
        <xdr:cNvCxnSpPr/>
      </xdr:nvCxnSpPr>
      <xdr:spPr>
        <a:xfrm flipV="1">
          <a:off x="10475595" y="15667926"/>
          <a:ext cx="1270" cy="120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73499</xdr:rowOff>
    </xdr:from>
    <xdr:ext cx="534377" cy="259045"/>
    <xdr:sp macro="" textlink="">
      <xdr:nvSpPr>
        <xdr:cNvPr id="456" name="土木費最小値テキスト"/>
        <xdr:cNvSpPr txBox="1"/>
      </xdr:nvSpPr>
      <xdr:spPr>
        <a:xfrm>
          <a:off x="10528300"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27,676</a:t>
          </a:r>
          <a:endParaRPr kumimoji="1" lang="ja-JP" altLang="en-US" sz="1000" b="1">
            <a:latin typeface="ＭＳ Ｐゴシック"/>
          </a:endParaRPr>
        </a:p>
      </xdr:txBody>
    </xdr:sp>
    <xdr:clientData/>
  </xdr:oneCellAnchor>
  <xdr:twoCellAnchor>
    <xdr:from>
      <xdr:col>15</xdr:col>
      <xdr:colOff>92075</xdr:colOff>
      <xdr:row>98</xdr:row>
      <xdr:rowOff>69672</xdr:rowOff>
    </xdr:from>
    <xdr:to>
      <xdr:col>15</xdr:col>
      <xdr:colOff>269875</xdr:colOff>
      <xdr:row>98</xdr:row>
      <xdr:rowOff>69672</xdr:rowOff>
    </xdr:to>
    <xdr:cxnSp macro="">
      <xdr:nvCxnSpPr>
        <xdr:cNvPr id="457" name="直線コネクタ 456"/>
        <xdr:cNvCxnSpPr/>
      </xdr:nvCxnSpPr>
      <xdr:spPr>
        <a:xfrm>
          <a:off x="10388600" y="16871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12653</xdr:rowOff>
    </xdr:from>
    <xdr:ext cx="534377" cy="259045"/>
    <xdr:sp macro="" textlink="">
      <xdr:nvSpPr>
        <xdr:cNvPr id="458" name="土木費最大値テキスト"/>
        <xdr:cNvSpPr txBox="1"/>
      </xdr:nvSpPr>
      <xdr:spPr>
        <a:xfrm>
          <a:off x="10528300" y="1544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90,870</a:t>
          </a:r>
          <a:endParaRPr kumimoji="1" lang="ja-JP" altLang="en-US" sz="1000" b="1">
            <a:latin typeface="ＭＳ Ｐゴシック"/>
          </a:endParaRPr>
        </a:p>
      </xdr:txBody>
    </xdr:sp>
    <xdr:clientData/>
  </xdr:oneCellAnchor>
  <xdr:twoCellAnchor>
    <xdr:from>
      <xdr:col>15</xdr:col>
      <xdr:colOff>92075</xdr:colOff>
      <xdr:row>91</xdr:row>
      <xdr:rowOff>65976</xdr:rowOff>
    </xdr:from>
    <xdr:to>
      <xdr:col>15</xdr:col>
      <xdr:colOff>269875</xdr:colOff>
      <xdr:row>91</xdr:row>
      <xdr:rowOff>65976</xdr:rowOff>
    </xdr:to>
    <xdr:cxnSp macro="">
      <xdr:nvCxnSpPr>
        <xdr:cNvPr id="459" name="直線コネクタ 458"/>
        <xdr:cNvCxnSpPr/>
      </xdr:nvCxnSpPr>
      <xdr:spPr>
        <a:xfrm>
          <a:off x="10388600" y="1566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131642</xdr:rowOff>
    </xdr:from>
    <xdr:to>
      <xdr:col>15</xdr:col>
      <xdr:colOff>180975</xdr:colOff>
      <xdr:row>98</xdr:row>
      <xdr:rowOff>19875</xdr:rowOff>
    </xdr:to>
    <xdr:cxnSp macro="">
      <xdr:nvCxnSpPr>
        <xdr:cNvPr id="460" name="直線コネクタ 459"/>
        <xdr:cNvCxnSpPr/>
      </xdr:nvCxnSpPr>
      <xdr:spPr>
        <a:xfrm flipV="1">
          <a:off x="9639300" y="16762292"/>
          <a:ext cx="838200" cy="5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94042</xdr:rowOff>
    </xdr:from>
    <xdr:ext cx="534377" cy="259045"/>
    <xdr:sp macro="" textlink="">
      <xdr:nvSpPr>
        <xdr:cNvPr id="461" name="土木費平均値テキスト"/>
        <xdr:cNvSpPr txBox="1"/>
      </xdr:nvSpPr>
      <xdr:spPr>
        <a:xfrm>
          <a:off x="10528300" y="1621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71165</xdr:rowOff>
    </xdr:from>
    <xdr:to>
      <xdr:col>15</xdr:col>
      <xdr:colOff>231775</xdr:colOff>
      <xdr:row>96</xdr:row>
      <xdr:rowOff>1315</xdr:rowOff>
    </xdr:to>
    <xdr:sp macro="" textlink="">
      <xdr:nvSpPr>
        <xdr:cNvPr id="462" name="フローチャート : 判断 461"/>
        <xdr:cNvSpPr/>
      </xdr:nvSpPr>
      <xdr:spPr>
        <a:xfrm>
          <a:off x="10426700" y="163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19875</xdr:rowOff>
    </xdr:from>
    <xdr:to>
      <xdr:col>14</xdr:col>
      <xdr:colOff>28575</xdr:colOff>
      <xdr:row>98</xdr:row>
      <xdr:rowOff>60471</xdr:rowOff>
    </xdr:to>
    <xdr:cxnSp macro="">
      <xdr:nvCxnSpPr>
        <xdr:cNvPr id="463" name="直線コネクタ 462"/>
        <xdr:cNvCxnSpPr/>
      </xdr:nvCxnSpPr>
      <xdr:spPr>
        <a:xfrm flipV="1">
          <a:off x="8750300" y="16821975"/>
          <a:ext cx="889000" cy="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13709</xdr:rowOff>
    </xdr:from>
    <xdr:to>
      <xdr:col>14</xdr:col>
      <xdr:colOff>79375</xdr:colOff>
      <xdr:row>96</xdr:row>
      <xdr:rowOff>115309</xdr:rowOff>
    </xdr:to>
    <xdr:sp macro="" textlink="">
      <xdr:nvSpPr>
        <xdr:cNvPr id="464" name="フローチャート : 判断 463"/>
        <xdr:cNvSpPr/>
      </xdr:nvSpPr>
      <xdr:spPr>
        <a:xfrm>
          <a:off x="9588500" y="1647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131836</xdr:rowOff>
    </xdr:from>
    <xdr:ext cx="534377" cy="259045"/>
    <xdr:sp macro="" textlink="">
      <xdr:nvSpPr>
        <xdr:cNvPr id="465" name="テキスト ボックス 464"/>
        <xdr:cNvSpPr txBox="1"/>
      </xdr:nvSpPr>
      <xdr:spPr>
        <a:xfrm>
          <a:off x="9372111" y="1624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36621</xdr:rowOff>
    </xdr:from>
    <xdr:to>
      <xdr:col>12</xdr:col>
      <xdr:colOff>511175</xdr:colOff>
      <xdr:row>98</xdr:row>
      <xdr:rowOff>60471</xdr:rowOff>
    </xdr:to>
    <xdr:cxnSp macro="">
      <xdr:nvCxnSpPr>
        <xdr:cNvPr id="466" name="直線コネクタ 465"/>
        <xdr:cNvCxnSpPr/>
      </xdr:nvCxnSpPr>
      <xdr:spPr>
        <a:xfrm>
          <a:off x="7861300" y="16838721"/>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162243</xdr:rowOff>
    </xdr:from>
    <xdr:to>
      <xdr:col>12</xdr:col>
      <xdr:colOff>561975</xdr:colOff>
      <xdr:row>96</xdr:row>
      <xdr:rowOff>92393</xdr:rowOff>
    </xdr:to>
    <xdr:sp macro="" textlink="">
      <xdr:nvSpPr>
        <xdr:cNvPr id="467" name="フローチャート : 判断 466"/>
        <xdr:cNvSpPr/>
      </xdr:nvSpPr>
      <xdr:spPr>
        <a:xfrm>
          <a:off x="8699500" y="1644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108920</xdr:rowOff>
    </xdr:from>
    <xdr:ext cx="534377" cy="259045"/>
    <xdr:sp macro="" textlink="">
      <xdr:nvSpPr>
        <xdr:cNvPr id="468" name="テキスト ボックス 467"/>
        <xdr:cNvSpPr txBox="1"/>
      </xdr:nvSpPr>
      <xdr:spPr>
        <a:xfrm>
          <a:off x="8483111" y="162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36621</xdr:rowOff>
    </xdr:from>
    <xdr:to>
      <xdr:col>11</xdr:col>
      <xdr:colOff>307975</xdr:colOff>
      <xdr:row>98</xdr:row>
      <xdr:rowOff>89103</xdr:rowOff>
    </xdr:to>
    <xdr:cxnSp macro="">
      <xdr:nvCxnSpPr>
        <xdr:cNvPr id="469" name="直線コネクタ 468"/>
        <xdr:cNvCxnSpPr/>
      </xdr:nvCxnSpPr>
      <xdr:spPr>
        <a:xfrm flipV="1">
          <a:off x="6972300" y="16838721"/>
          <a:ext cx="889000" cy="5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160243</xdr:rowOff>
    </xdr:from>
    <xdr:to>
      <xdr:col>11</xdr:col>
      <xdr:colOff>358775</xdr:colOff>
      <xdr:row>96</xdr:row>
      <xdr:rowOff>90393</xdr:rowOff>
    </xdr:to>
    <xdr:sp macro="" textlink="">
      <xdr:nvSpPr>
        <xdr:cNvPr id="470" name="フローチャート : 判断 469"/>
        <xdr:cNvSpPr/>
      </xdr:nvSpPr>
      <xdr:spPr>
        <a:xfrm>
          <a:off x="7810500" y="164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106920</xdr:rowOff>
    </xdr:from>
    <xdr:ext cx="534377" cy="259045"/>
    <xdr:sp macro="" textlink="">
      <xdr:nvSpPr>
        <xdr:cNvPr id="471" name="テキスト ボックス 470"/>
        <xdr:cNvSpPr txBox="1"/>
      </xdr:nvSpPr>
      <xdr:spPr>
        <a:xfrm>
          <a:off x="7594111" y="162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85223</xdr:rowOff>
    </xdr:from>
    <xdr:to>
      <xdr:col>10</xdr:col>
      <xdr:colOff>155575</xdr:colOff>
      <xdr:row>97</xdr:row>
      <xdr:rowOff>15373</xdr:rowOff>
    </xdr:to>
    <xdr:sp macro="" textlink="">
      <xdr:nvSpPr>
        <xdr:cNvPr id="472" name="フローチャート : 判断 471"/>
        <xdr:cNvSpPr/>
      </xdr:nvSpPr>
      <xdr:spPr>
        <a:xfrm>
          <a:off x="6921500" y="1654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31900</xdr:rowOff>
    </xdr:from>
    <xdr:ext cx="534377" cy="259045"/>
    <xdr:sp macro="" textlink="">
      <xdr:nvSpPr>
        <xdr:cNvPr id="473" name="テキスト ボックス 472"/>
        <xdr:cNvSpPr txBox="1"/>
      </xdr:nvSpPr>
      <xdr:spPr>
        <a:xfrm>
          <a:off x="6705111" y="163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80842</xdr:rowOff>
    </xdr:from>
    <xdr:to>
      <xdr:col>15</xdr:col>
      <xdr:colOff>231775</xdr:colOff>
      <xdr:row>98</xdr:row>
      <xdr:rowOff>10992</xdr:rowOff>
    </xdr:to>
    <xdr:sp macro="" textlink="">
      <xdr:nvSpPr>
        <xdr:cNvPr id="479" name="円/楕円 478"/>
        <xdr:cNvSpPr/>
      </xdr:nvSpPr>
      <xdr:spPr>
        <a:xfrm>
          <a:off x="10426700" y="1671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167219</xdr:rowOff>
    </xdr:from>
    <xdr:ext cx="534377" cy="259045"/>
    <xdr:sp macro="" textlink="">
      <xdr:nvSpPr>
        <xdr:cNvPr id="480" name="土木費該当値テキスト"/>
        <xdr:cNvSpPr txBox="1"/>
      </xdr:nvSpPr>
      <xdr:spPr>
        <a:xfrm>
          <a:off x="10528300" y="166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33,423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140525</xdr:rowOff>
    </xdr:from>
    <xdr:to>
      <xdr:col>14</xdr:col>
      <xdr:colOff>79375</xdr:colOff>
      <xdr:row>98</xdr:row>
      <xdr:rowOff>70675</xdr:rowOff>
    </xdr:to>
    <xdr:sp macro="" textlink="">
      <xdr:nvSpPr>
        <xdr:cNvPr id="481" name="円/楕円 480"/>
        <xdr:cNvSpPr/>
      </xdr:nvSpPr>
      <xdr:spPr>
        <a:xfrm>
          <a:off x="9588500" y="1677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61802</xdr:rowOff>
    </xdr:from>
    <xdr:ext cx="534377" cy="259045"/>
    <xdr:sp macro="" textlink="">
      <xdr:nvSpPr>
        <xdr:cNvPr id="482" name="テキスト ボックス 481"/>
        <xdr:cNvSpPr txBox="1"/>
      </xdr:nvSpPr>
      <xdr:spPr>
        <a:xfrm>
          <a:off x="9372111" y="168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9671</xdr:rowOff>
    </xdr:from>
    <xdr:to>
      <xdr:col>12</xdr:col>
      <xdr:colOff>561975</xdr:colOff>
      <xdr:row>98</xdr:row>
      <xdr:rowOff>111271</xdr:rowOff>
    </xdr:to>
    <xdr:sp macro="" textlink="">
      <xdr:nvSpPr>
        <xdr:cNvPr id="483" name="円/楕円 482"/>
        <xdr:cNvSpPr/>
      </xdr:nvSpPr>
      <xdr:spPr>
        <a:xfrm>
          <a:off x="8699500" y="1681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102398</xdr:rowOff>
    </xdr:from>
    <xdr:ext cx="534377" cy="259045"/>
    <xdr:sp macro="" textlink="">
      <xdr:nvSpPr>
        <xdr:cNvPr id="484" name="テキスト ボックス 483"/>
        <xdr:cNvSpPr txBox="1"/>
      </xdr:nvSpPr>
      <xdr:spPr>
        <a:xfrm>
          <a:off x="8483111"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157271</xdr:rowOff>
    </xdr:from>
    <xdr:to>
      <xdr:col>11</xdr:col>
      <xdr:colOff>358775</xdr:colOff>
      <xdr:row>98</xdr:row>
      <xdr:rowOff>87421</xdr:rowOff>
    </xdr:to>
    <xdr:sp macro="" textlink="">
      <xdr:nvSpPr>
        <xdr:cNvPr id="485" name="円/楕円 484"/>
        <xdr:cNvSpPr/>
      </xdr:nvSpPr>
      <xdr:spPr>
        <a:xfrm>
          <a:off x="7810500" y="1678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78548</xdr:rowOff>
    </xdr:from>
    <xdr:ext cx="534377" cy="259045"/>
    <xdr:sp macro="" textlink="">
      <xdr:nvSpPr>
        <xdr:cNvPr id="486" name="テキスト ボックス 485"/>
        <xdr:cNvSpPr txBox="1"/>
      </xdr:nvSpPr>
      <xdr:spPr>
        <a:xfrm>
          <a:off x="7594111" y="1688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38303</xdr:rowOff>
    </xdr:from>
    <xdr:to>
      <xdr:col>10</xdr:col>
      <xdr:colOff>155575</xdr:colOff>
      <xdr:row>98</xdr:row>
      <xdr:rowOff>139903</xdr:rowOff>
    </xdr:to>
    <xdr:sp macro="" textlink="">
      <xdr:nvSpPr>
        <xdr:cNvPr id="487" name="円/楕円 486"/>
        <xdr:cNvSpPr/>
      </xdr:nvSpPr>
      <xdr:spPr>
        <a:xfrm>
          <a:off x="6921500" y="168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131030</xdr:rowOff>
    </xdr:from>
    <xdr:ext cx="534377" cy="259045"/>
    <xdr:sp macro="" textlink="">
      <xdr:nvSpPr>
        <xdr:cNvPr id="488" name="テキスト ボックス 487"/>
        <xdr:cNvSpPr txBox="1"/>
      </xdr:nvSpPr>
      <xdr:spPr>
        <a:xfrm>
          <a:off x="6705111" y="1693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9855</xdr:rowOff>
    </xdr:from>
    <xdr:to>
      <xdr:col>23</xdr:col>
      <xdr:colOff>516889</xdr:colOff>
      <xdr:row>38</xdr:row>
      <xdr:rowOff>15189</xdr:rowOff>
    </xdr:to>
    <xdr:cxnSp macro="">
      <xdr:nvCxnSpPr>
        <xdr:cNvPr id="513" name="直線コネクタ 512"/>
        <xdr:cNvCxnSpPr/>
      </xdr:nvCxnSpPr>
      <xdr:spPr>
        <a:xfrm flipV="1">
          <a:off x="16317595" y="5324805"/>
          <a:ext cx="1269"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19016</xdr:rowOff>
    </xdr:from>
    <xdr:ext cx="534377" cy="259045"/>
    <xdr:sp macro="" textlink="">
      <xdr:nvSpPr>
        <xdr:cNvPr id="514" name="消防費最小値テキスト"/>
        <xdr:cNvSpPr txBox="1"/>
      </xdr:nvSpPr>
      <xdr:spPr>
        <a:xfrm>
          <a:off x="16370300" y="65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a:t>
          </a:r>
          <a:endParaRPr kumimoji="1" lang="ja-JP" altLang="en-US" sz="1000" b="1">
            <a:latin typeface="ＭＳ Ｐゴシック"/>
          </a:endParaRPr>
        </a:p>
      </xdr:txBody>
    </xdr:sp>
    <xdr:clientData/>
  </xdr:oneCellAnchor>
  <xdr:twoCellAnchor>
    <xdr:from>
      <xdr:col>23</xdr:col>
      <xdr:colOff>428625</xdr:colOff>
      <xdr:row>38</xdr:row>
      <xdr:rowOff>15189</xdr:rowOff>
    </xdr:from>
    <xdr:to>
      <xdr:col>23</xdr:col>
      <xdr:colOff>606425</xdr:colOff>
      <xdr:row>38</xdr:row>
      <xdr:rowOff>15189</xdr:rowOff>
    </xdr:to>
    <xdr:cxnSp macro="">
      <xdr:nvCxnSpPr>
        <xdr:cNvPr id="515" name="直線コネクタ 514"/>
        <xdr:cNvCxnSpPr/>
      </xdr:nvCxnSpPr>
      <xdr:spPr>
        <a:xfrm>
          <a:off x="16230600" y="653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127982</xdr:rowOff>
    </xdr:from>
    <xdr:ext cx="534377" cy="259045"/>
    <xdr:sp macro="" textlink="">
      <xdr:nvSpPr>
        <xdr:cNvPr id="516" name="消防費最大値テキスト"/>
        <xdr:cNvSpPr txBox="1"/>
      </xdr:nvSpPr>
      <xdr:spPr>
        <a:xfrm>
          <a:off x="16370300" y="510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28,454</a:t>
          </a:r>
          <a:endParaRPr kumimoji="1" lang="ja-JP" altLang="en-US" sz="1000" b="1">
            <a:latin typeface="ＭＳ Ｐゴシック"/>
          </a:endParaRPr>
        </a:p>
      </xdr:txBody>
    </xdr:sp>
    <xdr:clientData/>
  </xdr:oneCellAnchor>
  <xdr:twoCellAnchor>
    <xdr:from>
      <xdr:col>23</xdr:col>
      <xdr:colOff>428625</xdr:colOff>
      <xdr:row>31</xdr:row>
      <xdr:rowOff>9855</xdr:rowOff>
    </xdr:from>
    <xdr:to>
      <xdr:col>23</xdr:col>
      <xdr:colOff>606425</xdr:colOff>
      <xdr:row>31</xdr:row>
      <xdr:rowOff>9855</xdr:rowOff>
    </xdr:to>
    <xdr:cxnSp macro="">
      <xdr:nvCxnSpPr>
        <xdr:cNvPr id="517" name="直線コネクタ 516"/>
        <xdr:cNvCxnSpPr/>
      </xdr:nvCxnSpPr>
      <xdr:spPr>
        <a:xfrm>
          <a:off x="16230600" y="532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24409</xdr:rowOff>
    </xdr:from>
    <xdr:to>
      <xdr:col>23</xdr:col>
      <xdr:colOff>517525</xdr:colOff>
      <xdr:row>36</xdr:row>
      <xdr:rowOff>123546</xdr:rowOff>
    </xdr:to>
    <xdr:cxnSp macro="">
      <xdr:nvCxnSpPr>
        <xdr:cNvPr id="518" name="直線コネクタ 517"/>
        <xdr:cNvCxnSpPr/>
      </xdr:nvCxnSpPr>
      <xdr:spPr>
        <a:xfrm flipV="1">
          <a:off x="15481300" y="6196609"/>
          <a:ext cx="838200" cy="9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10355</xdr:rowOff>
    </xdr:from>
    <xdr:ext cx="534377" cy="259045"/>
    <xdr:sp macro="" textlink="">
      <xdr:nvSpPr>
        <xdr:cNvPr id="519" name="消防費平均値テキスト"/>
        <xdr:cNvSpPr txBox="1"/>
      </xdr:nvSpPr>
      <xdr:spPr>
        <a:xfrm>
          <a:off x="16370300" y="5839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19,081</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158928</xdr:rowOff>
    </xdr:from>
    <xdr:to>
      <xdr:col>23</xdr:col>
      <xdr:colOff>568325</xdr:colOff>
      <xdr:row>35</xdr:row>
      <xdr:rowOff>89078</xdr:rowOff>
    </xdr:to>
    <xdr:sp macro="" textlink="">
      <xdr:nvSpPr>
        <xdr:cNvPr id="520" name="フローチャート : 判断 519"/>
        <xdr:cNvSpPr/>
      </xdr:nvSpPr>
      <xdr:spPr>
        <a:xfrm>
          <a:off x="162687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63652</xdr:rowOff>
    </xdr:from>
    <xdr:to>
      <xdr:col>22</xdr:col>
      <xdr:colOff>365125</xdr:colOff>
      <xdr:row>36</xdr:row>
      <xdr:rowOff>123546</xdr:rowOff>
    </xdr:to>
    <xdr:cxnSp macro="">
      <xdr:nvCxnSpPr>
        <xdr:cNvPr id="521" name="直線コネクタ 520"/>
        <xdr:cNvCxnSpPr/>
      </xdr:nvCxnSpPr>
      <xdr:spPr>
        <a:xfrm>
          <a:off x="14592300" y="6235852"/>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15748</xdr:rowOff>
    </xdr:from>
    <xdr:to>
      <xdr:col>22</xdr:col>
      <xdr:colOff>415925</xdr:colOff>
      <xdr:row>34</xdr:row>
      <xdr:rowOff>117348</xdr:rowOff>
    </xdr:to>
    <xdr:sp macro="" textlink="">
      <xdr:nvSpPr>
        <xdr:cNvPr id="522" name="フローチャート : 判断 521"/>
        <xdr:cNvSpPr/>
      </xdr:nvSpPr>
      <xdr:spPr>
        <a:xfrm>
          <a:off x="15430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133875</xdr:rowOff>
    </xdr:from>
    <xdr:ext cx="534377" cy="259045"/>
    <xdr:sp macro="" textlink="">
      <xdr:nvSpPr>
        <xdr:cNvPr id="523" name="テキスト ボックス 522"/>
        <xdr:cNvSpPr txBox="1"/>
      </xdr:nvSpPr>
      <xdr:spPr>
        <a:xfrm>
          <a:off x="15214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63652</xdr:rowOff>
    </xdr:from>
    <xdr:to>
      <xdr:col>21</xdr:col>
      <xdr:colOff>161925</xdr:colOff>
      <xdr:row>36</xdr:row>
      <xdr:rowOff>150749</xdr:rowOff>
    </xdr:to>
    <xdr:cxnSp macro="">
      <xdr:nvCxnSpPr>
        <xdr:cNvPr id="524" name="直線コネクタ 523"/>
        <xdr:cNvCxnSpPr/>
      </xdr:nvCxnSpPr>
      <xdr:spPr>
        <a:xfrm flipV="1">
          <a:off x="13703300" y="6235852"/>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98349</xdr:rowOff>
    </xdr:from>
    <xdr:to>
      <xdr:col>21</xdr:col>
      <xdr:colOff>212725</xdr:colOff>
      <xdr:row>35</xdr:row>
      <xdr:rowOff>28499</xdr:rowOff>
    </xdr:to>
    <xdr:sp macro="" textlink="">
      <xdr:nvSpPr>
        <xdr:cNvPr id="525" name="フローチャート : 判断 524"/>
        <xdr:cNvSpPr/>
      </xdr:nvSpPr>
      <xdr:spPr>
        <a:xfrm>
          <a:off x="14541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45026</xdr:rowOff>
    </xdr:from>
    <xdr:ext cx="534377" cy="259045"/>
    <xdr:sp macro="" textlink="">
      <xdr:nvSpPr>
        <xdr:cNvPr id="526" name="テキスト ボックス 525"/>
        <xdr:cNvSpPr txBox="1"/>
      </xdr:nvSpPr>
      <xdr:spPr>
        <a:xfrm>
          <a:off x="14325111" y="5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81331</xdr:rowOff>
    </xdr:from>
    <xdr:to>
      <xdr:col>19</xdr:col>
      <xdr:colOff>644525</xdr:colOff>
      <xdr:row>36</xdr:row>
      <xdr:rowOff>150749</xdr:rowOff>
    </xdr:to>
    <xdr:cxnSp macro="">
      <xdr:nvCxnSpPr>
        <xdr:cNvPr id="527" name="直線コネクタ 526"/>
        <xdr:cNvCxnSpPr/>
      </xdr:nvCxnSpPr>
      <xdr:spPr>
        <a:xfrm>
          <a:off x="12814300" y="6253531"/>
          <a:ext cx="889000" cy="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62611</xdr:rowOff>
    </xdr:from>
    <xdr:to>
      <xdr:col>20</xdr:col>
      <xdr:colOff>9525</xdr:colOff>
      <xdr:row>35</xdr:row>
      <xdr:rowOff>164211</xdr:rowOff>
    </xdr:to>
    <xdr:sp macro="" textlink="">
      <xdr:nvSpPr>
        <xdr:cNvPr id="528" name="フローチャート : 判断 527"/>
        <xdr:cNvSpPr/>
      </xdr:nvSpPr>
      <xdr:spPr>
        <a:xfrm>
          <a:off x="13652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9288</xdr:rowOff>
    </xdr:from>
    <xdr:ext cx="534377" cy="259045"/>
    <xdr:sp macro="" textlink="">
      <xdr:nvSpPr>
        <xdr:cNvPr id="529" name="テキスト ボックス 528"/>
        <xdr:cNvSpPr txBox="1"/>
      </xdr:nvSpPr>
      <xdr:spPr>
        <a:xfrm>
          <a:off x="13436111" y="58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14605</xdr:rowOff>
    </xdr:from>
    <xdr:to>
      <xdr:col>18</xdr:col>
      <xdr:colOff>492125</xdr:colOff>
      <xdr:row>36</xdr:row>
      <xdr:rowOff>116205</xdr:rowOff>
    </xdr:to>
    <xdr:sp macro="" textlink="">
      <xdr:nvSpPr>
        <xdr:cNvPr id="530" name="フローチャート : 判断 529"/>
        <xdr:cNvSpPr/>
      </xdr:nvSpPr>
      <xdr:spPr>
        <a:xfrm>
          <a:off x="1276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132732</xdr:rowOff>
    </xdr:from>
    <xdr:ext cx="534377" cy="259045"/>
    <xdr:sp macro="" textlink="">
      <xdr:nvSpPr>
        <xdr:cNvPr id="531" name="テキスト ボックス 530"/>
        <xdr:cNvSpPr txBox="1"/>
      </xdr:nvSpPr>
      <xdr:spPr>
        <a:xfrm>
          <a:off x="12547111" y="596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145059</xdr:rowOff>
    </xdr:from>
    <xdr:to>
      <xdr:col>23</xdr:col>
      <xdr:colOff>568325</xdr:colOff>
      <xdr:row>36</xdr:row>
      <xdr:rowOff>75209</xdr:rowOff>
    </xdr:to>
    <xdr:sp macro="" textlink="">
      <xdr:nvSpPr>
        <xdr:cNvPr id="537" name="円/楕円 536"/>
        <xdr:cNvSpPr/>
      </xdr:nvSpPr>
      <xdr:spPr>
        <a:xfrm>
          <a:off x="16268700" y="61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123486</xdr:rowOff>
    </xdr:from>
    <xdr:ext cx="534377" cy="259045"/>
    <xdr:sp macro="" textlink="">
      <xdr:nvSpPr>
        <xdr:cNvPr id="538" name="消防費該当値テキスト"/>
        <xdr:cNvSpPr txBox="1"/>
      </xdr:nvSpPr>
      <xdr:spPr>
        <a:xfrm>
          <a:off x="16370300" y="612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72746</xdr:rowOff>
    </xdr:from>
    <xdr:to>
      <xdr:col>22</xdr:col>
      <xdr:colOff>415925</xdr:colOff>
      <xdr:row>37</xdr:row>
      <xdr:rowOff>2896</xdr:rowOff>
    </xdr:to>
    <xdr:sp macro="" textlink="">
      <xdr:nvSpPr>
        <xdr:cNvPr id="539" name="円/楕円 538"/>
        <xdr:cNvSpPr/>
      </xdr:nvSpPr>
      <xdr:spPr>
        <a:xfrm>
          <a:off x="15430500" y="624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165473</xdr:rowOff>
    </xdr:from>
    <xdr:ext cx="534377" cy="259045"/>
    <xdr:sp macro="" textlink="">
      <xdr:nvSpPr>
        <xdr:cNvPr id="540" name="テキスト ボックス 539"/>
        <xdr:cNvSpPr txBox="1"/>
      </xdr:nvSpPr>
      <xdr:spPr>
        <a:xfrm>
          <a:off x="15214111" y="633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12852</xdr:rowOff>
    </xdr:from>
    <xdr:to>
      <xdr:col>21</xdr:col>
      <xdr:colOff>212725</xdr:colOff>
      <xdr:row>36</xdr:row>
      <xdr:rowOff>114452</xdr:rowOff>
    </xdr:to>
    <xdr:sp macro="" textlink="">
      <xdr:nvSpPr>
        <xdr:cNvPr id="541" name="円/楕円 540"/>
        <xdr:cNvSpPr/>
      </xdr:nvSpPr>
      <xdr:spPr>
        <a:xfrm>
          <a:off x="14541500" y="61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105579</xdr:rowOff>
    </xdr:from>
    <xdr:ext cx="534377" cy="259045"/>
    <xdr:sp macro="" textlink="">
      <xdr:nvSpPr>
        <xdr:cNvPr id="542" name="テキスト ボックス 541"/>
        <xdr:cNvSpPr txBox="1"/>
      </xdr:nvSpPr>
      <xdr:spPr>
        <a:xfrm>
          <a:off x="14325111" y="62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99949</xdr:rowOff>
    </xdr:from>
    <xdr:to>
      <xdr:col>20</xdr:col>
      <xdr:colOff>9525</xdr:colOff>
      <xdr:row>37</xdr:row>
      <xdr:rowOff>30099</xdr:rowOff>
    </xdr:to>
    <xdr:sp macro="" textlink="">
      <xdr:nvSpPr>
        <xdr:cNvPr id="543" name="円/楕円 542"/>
        <xdr:cNvSpPr/>
      </xdr:nvSpPr>
      <xdr:spPr>
        <a:xfrm>
          <a:off x="13652500" y="62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21226</xdr:rowOff>
    </xdr:from>
    <xdr:ext cx="534377" cy="259045"/>
    <xdr:sp macro="" textlink="">
      <xdr:nvSpPr>
        <xdr:cNvPr id="544" name="テキスト ボックス 543"/>
        <xdr:cNvSpPr txBox="1"/>
      </xdr:nvSpPr>
      <xdr:spPr>
        <a:xfrm>
          <a:off x="13436111" y="636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30531</xdr:rowOff>
    </xdr:from>
    <xdr:to>
      <xdr:col>18</xdr:col>
      <xdr:colOff>492125</xdr:colOff>
      <xdr:row>36</xdr:row>
      <xdr:rowOff>132131</xdr:rowOff>
    </xdr:to>
    <xdr:sp macro="" textlink="">
      <xdr:nvSpPr>
        <xdr:cNvPr id="545" name="円/楕円 544"/>
        <xdr:cNvSpPr/>
      </xdr:nvSpPr>
      <xdr:spPr>
        <a:xfrm>
          <a:off x="12763500" y="62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123258</xdr:rowOff>
    </xdr:from>
    <xdr:ext cx="534377" cy="259045"/>
    <xdr:sp macro="" textlink="">
      <xdr:nvSpPr>
        <xdr:cNvPr id="546" name="テキスト ボックス 545"/>
        <xdr:cNvSpPr txBox="1"/>
      </xdr:nvSpPr>
      <xdr:spPr>
        <a:xfrm>
          <a:off x="12547111" y="62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55</xdr:row>
      <xdr:rowOff>111061</xdr:rowOff>
    </xdr:from>
    <xdr:to>
      <xdr:col>23</xdr:col>
      <xdr:colOff>516889</xdr:colOff>
      <xdr:row>58</xdr:row>
      <xdr:rowOff>147104</xdr:rowOff>
    </xdr:to>
    <xdr:cxnSp macro="">
      <xdr:nvCxnSpPr>
        <xdr:cNvPr id="571" name="直線コネクタ 570"/>
        <xdr:cNvCxnSpPr/>
      </xdr:nvCxnSpPr>
      <xdr:spPr>
        <a:xfrm flipV="1">
          <a:off x="16317595" y="9540811"/>
          <a:ext cx="1269" cy="55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150931</xdr:rowOff>
    </xdr:from>
    <xdr:ext cx="534377" cy="259045"/>
    <xdr:sp macro="" textlink="">
      <xdr:nvSpPr>
        <xdr:cNvPr id="572" name="教育費最小値テキスト"/>
        <xdr:cNvSpPr txBox="1"/>
      </xdr:nvSpPr>
      <xdr:spPr>
        <a:xfrm>
          <a:off x="16370300" y="1009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35,417</a:t>
          </a:r>
          <a:endParaRPr kumimoji="1" lang="ja-JP" altLang="en-US" sz="1000" b="1">
            <a:latin typeface="ＭＳ Ｐゴシック"/>
          </a:endParaRPr>
        </a:p>
      </xdr:txBody>
    </xdr:sp>
    <xdr:clientData/>
  </xdr:oneCellAnchor>
  <xdr:twoCellAnchor>
    <xdr:from>
      <xdr:col>23</xdr:col>
      <xdr:colOff>428625</xdr:colOff>
      <xdr:row>58</xdr:row>
      <xdr:rowOff>147104</xdr:rowOff>
    </xdr:from>
    <xdr:to>
      <xdr:col>23</xdr:col>
      <xdr:colOff>606425</xdr:colOff>
      <xdr:row>58</xdr:row>
      <xdr:rowOff>147104</xdr:rowOff>
    </xdr:to>
    <xdr:cxnSp macro="">
      <xdr:nvCxnSpPr>
        <xdr:cNvPr id="573" name="直線コネクタ 572"/>
        <xdr:cNvCxnSpPr/>
      </xdr:nvCxnSpPr>
      <xdr:spPr>
        <a:xfrm>
          <a:off x="16230600" y="1009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57738</xdr:rowOff>
    </xdr:from>
    <xdr:ext cx="534377" cy="259045"/>
    <xdr:sp macro="" textlink="">
      <xdr:nvSpPr>
        <xdr:cNvPr id="574" name="教育費最大値テキスト"/>
        <xdr:cNvSpPr txBox="1"/>
      </xdr:nvSpPr>
      <xdr:spPr>
        <a:xfrm>
          <a:off x="16370300" y="931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78,755</a:t>
          </a:r>
          <a:endParaRPr kumimoji="1" lang="ja-JP" altLang="en-US" sz="1000" b="1">
            <a:latin typeface="ＭＳ Ｐゴシック"/>
          </a:endParaRPr>
        </a:p>
      </xdr:txBody>
    </xdr:sp>
    <xdr:clientData/>
  </xdr:oneCellAnchor>
  <xdr:twoCellAnchor>
    <xdr:from>
      <xdr:col>23</xdr:col>
      <xdr:colOff>428625</xdr:colOff>
      <xdr:row>55</xdr:row>
      <xdr:rowOff>111061</xdr:rowOff>
    </xdr:from>
    <xdr:to>
      <xdr:col>23</xdr:col>
      <xdr:colOff>606425</xdr:colOff>
      <xdr:row>55</xdr:row>
      <xdr:rowOff>111061</xdr:rowOff>
    </xdr:to>
    <xdr:cxnSp macro="">
      <xdr:nvCxnSpPr>
        <xdr:cNvPr id="575" name="直線コネクタ 574"/>
        <xdr:cNvCxnSpPr/>
      </xdr:nvCxnSpPr>
      <xdr:spPr>
        <a:xfrm>
          <a:off x="16230600" y="954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36513</xdr:rowOff>
    </xdr:from>
    <xdr:to>
      <xdr:col>23</xdr:col>
      <xdr:colOff>517525</xdr:colOff>
      <xdr:row>57</xdr:row>
      <xdr:rowOff>55410</xdr:rowOff>
    </xdr:to>
    <xdr:cxnSp macro="">
      <xdr:nvCxnSpPr>
        <xdr:cNvPr id="576" name="直線コネクタ 575"/>
        <xdr:cNvCxnSpPr/>
      </xdr:nvCxnSpPr>
      <xdr:spPr>
        <a:xfrm>
          <a:off x="15481300" y="8609013"/>
          <a:ext cx="838200" cy="12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164127</xdr:rowOff>
    </xdr:from>
    <xdr:ext cx="534377" cy="259045"/>
    <xdr:sp macro="" textlink="">
      <xdr:nvSpPr>
        <xdr:cNvPr id="577" name="教育費平均値テキスト"/>
        <xdr:cNvSpPr txBox="1"/>
      </xdr:nvSpPr>
      <xdr:spPr>
        <a:xfrm>
          <a:off x="16370300" y="9593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58,878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141250</xdr:rowOff>
    </xdr:from>
    <xdr:to>
      <xdr:col>23</xdr:col>
      <xdr:colOff>568325</xdr:colOff>
      <xdr:row>57</xdr:row>
      <xdr:rowOff>71400</xdr:rowOff>
    </xdr:to>
    <xdr:sp macro="" textlink="">
      <xdr:nvSpPr>
        <xdr:cNvPr id="578" name="フローチャート : 判断 577"/>
        <xdr:cNvSpPr/>
      </xdr:nvSpPr>
      <xdr:spPr>
        <a:xfrm>
          <a:off x="162687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36513</xdr:rowOff>
    </xdr:from>
    <xdr:to>
      <xdr:col>22</xdr:col>
      <xdr:colOff>365125</xdr:colOff>
      <xdr:row>56</xdr:row>
      <xdr:rowOff>1689</xdr:rowOff>
    </xdr:to>
    <xdr:cxnSp macro="">
      <xdr:nvCxnSpPr>
        <xdr:cNvPr id="579" name="直線コネクタ 578"/>
        <xdr:cNvCxnSpPr/>
      </xdr:nvCxnSpPr>
      <xdr:spPr>
        <a:xfrm flipV="1">
          <a:off x="14592300" y="8609013"/>
          <a:ext cx="889000" cy="99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132817</xdr:rowOff>
    </xdr:from>
    <xdr:to>
      <xdr:col>22</xdr:col>
      <xdr:colOff>415925</xdr:colOff>
      <xdr:row>57</xdr:row>
      <xdr:rowOff>62967</xdr:rowOff>
    </xdr:to>
    <xdr:sp macro="" textlink="">
      <xdr:nvSpPr>
        <xdr:cNvPr id="580" name="フローチャート : 判断 579"/>
        <xdr:cNvSpPr/>
      </xdr:nvSpPr>
      <xdr:spPr>
        <a:xfrm>
          <a:off x="15430500" y="973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54094</xdr:rowOff>
    </xdr:from>
    <xdr:ext cx="534377" cy="259045"/>
    <xdr:sp macro="" textlink="">
      <xdr:nvSpPr>
        <xdr:cNvPr id="581" name="テキスト ボックス 580"/>
        <xdr:cNvSpPr txBox="1"/>
      </xdr:nvSpPr>
      <xdr:spPr>
        <a:xfrm>
          <a:off x="15214111" y="982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1689</xdr:rowOff>
    </xdr:from>
    <xdr:to>
      <xdr:col>21</xdr:col>
      <xdr:colOff>161925</xdr:colOff>
      <xdr:row>57</xdr:row>
      <xdr:rowOff>25616</xdr:rowOff>
    </xdr:to>
    <xdr:cxnSp macro="">
      <xdr:nvCxnSpPr>
        <xdr:cNvPr id="582" name="直線コネクタ 581"/>
        <xdr:cNvCxnSpPr/>
      </xdr:nvCxnSpPr>
      <xdr:spPr>
        <a:xfrm flipV="1">
          <a:off x="13703300" y="9602889"/>
          <a:ext cx="889000" cy="19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39904</xdr:rowOff>
    </xdr:from>
    <xdr:to>
      <xdr:col>21</xdr:col>
      <xdr:colOff>212725</xdr:colOff>
      <xdr:row>57</xdr:row>
      <xdr:rowOff>141504</xdr:rowOff>
    </xdr:to>
    <xdr:sp macro="" textlink="">
      <xdr:nvSpPr>
        <xdr:cNvPr id="583" name="フローチャート : 判断 582"/>
        <xdr:cNvSpPr/>
      </xdr:nvSpPr>
      <xdr:spPr>
        <a:xfrm>
          <a:off x="14541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132631</xdr:rowOff>
    </xdr:from>
    <xdr:ext cx="534377" cy="259045"/>
    <xdr:sp macro="" textlink="">
      <xdr:nvSpPr>
        <xdr:cNvPr id="584" name="テキスト ボックス 583"/>
        <xdr:cNvSpPr txBox="1"/>
      </xdr:nvSpPr>
      <xdr:spPr>
        <a:xfrm>
          <a:off x="14325111" y="99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146901</xdr:rowOff>
    </xdr:from>
    <xdr:to>
      <xdr:col>19</xdr:col>
      <xdr:colOff>644525</xdr:colOff>
      <xdr:row>57</xdr:row>
      <xdr:rowOff>25616</xdr:rowOff>
    </xdr:to>
    <xdr:cxnSp macro="">
      <xdr:nvCxnSpPr>
        <xdr:cNvPr id="585" name="直線コネクタ 584"/>
        <xdr:cNvCxnSpPr/>
      </xdr:nvCxnSpPr>
      <xdr:spPr>
        <a:xfrm>
          <a:off x="12814300" y="9748101"/>
          <a:ext cx="889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38926</xdr:rowOff>
    </xdr:from>
    <xdr:to>
      <xdr:col>20</xdr:col>
      <xdr:colOff>9525</xdr:colOff>
      <xdr:row>57</xdr:row>
      <xdr:rowOff>140526</xdr:rowOff>
    </xdr:to>
    <xdr:sp macro="" textlink="">
      <xdr:nvSpPr>
        <xdr:cNvPr id="586" name="フローチャート : 判断 585"/>
        <xdr:cNvSpPr/>
      </xdr:nvSpPr>
      <xdr:spPr>
        <a:xfrm>
          <a:off x="13652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131653</xdr:rowOff>
    </xdr:from>
    <xdr:ext cx="534377" cy="259045"/>
    <xdr:sp macro="" textlink="">
      <xdr:nvSpPr>
        <xdr:cNvPr id="587" name="テキスト ボックス 586"/>
        <xdr:cNvSpPr txBox="1"/>
      </xdr:nvSpPr>
      <xdr:spPr>
        <a:xfrm>
          <a:off x="13436111" y="99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100736</xdr:rowOff>
    </xdr:from>
    <xdr:to>
      <xdr:col>18</xdr:col>
      <xdr:colOff>492125</xdr:colOff>
      <xdr:row>58</xdr:row>
      <xdr:rowOff>30886</xdr:rowOff>
    </xdr:to>
    <xdr:sp macro="" textlink="">
      <xdr:nvSpPr>
        <xdr:cNvPr id="588" name="フローチャート : 判断 587"/>
        <xdr:cNvSpPr/>
      </xdr:nvSpPr>
      <xdr:spPr>
        <a:xfrm>
          <a:off x="12763500" y="987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22013</xdr:rowOff>
    </xdr:from>
    <xdr:ext cx="534377" cy="259045"/>
    <xdr:sp macro="" textlink="">
      <xdr:nvSpPr>
        <xdr:cNvPr id="589" name="テキスト ボックス 588"/>
        <xdr:cNvSpPr txBox="1"/>
      </xdr:nvSpPr>
      <xdr:spPr>
        <a:xfrm>
          <a:off x="12547111" y="996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4610</xdr:rowOff>
    </xdr:from>
    <xdr:to>
      <xdr:col>23</xdr:col>
      <xdr:colOff>568325</xdr:colOff>
      <xdr:row>57</xdr:row>
      <xdr:rowOff>106210</xdr:rowOff>
    </xdr:to>
    <xdr:sp macro="" textlink="">
      <xdr:nvSpPr>
        <xdr:cNvPr id="595" name="円/楕円 594"/>
        <xdr:cNvSpPr/>
      </xdr:nvSpPr>
      <xdr:spPr>
        <a:xfrm>
          <a:off x="16268700" y="97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154487</xdr:rowOff>
    </xdr:from>
    <xdr:ext cx="534377" cy="259045"/>
    <xdr:sp macro="" textlink="">
      <xdr:nvSpPr>
        <xdr:cNvPr id="596" name="教育費該当値テキスト"/>
        <xdr:cNvSpPr txBox="1"/>
      </xdr:nvSpPr>
      <xdr:spPr>
        <a:xfrm>
          <a:off x="16370300" y="97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56,137</a:t>
          </a:r>
          <a:endParaRPr kumimoji="1" lang="ja-JP" altLang="en-US" sz="1000" b="1">
            <a:solidFill>
              <a:srgbClr val="FF0000"/>
            </a:solidFill>
            <a:latin typeface="ＭＳ Ｐゴシック"/>
          </a:endParaRPr>
        </a:p>
      </xdr:txBody>
    </xdr:sp>
    <xdr:clientData/>
  </xdr:oneCellAnchor>
  <xdr:twoCellAnchor>
    <xdr:from>
      <xdr:col>22</xdr:col>
      <xdr:colOff>314325</xdr:colOff>
      <xdr:row>49</xdr:row>
      <xdr:rowOff>157163</xdr:rowOff>
    </xdr:from>
    <xdr:to>
      <xdr:col>22</xdr:col>
      <xdr:colOff>415925</xdr:colOff>
      <xdr:row>50</xdr:row>
      <xdr:rowOff>87313</xdr:rowOff>
    </xdr:to>
    <xdr:sp macro="" textlink="">
      <xdr:nvSpPr>
        <xdr:cNvPr id="597" name="円/楕円 596"/>
        <xdr:cNvSpPr/>
      </xdr:nvSpPr>
      <xdr:spPr>
        <a:xfrm>
          <a:off x="15430500" y="85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48</xdr:row>
      <xdr:rowOff>103840</xdr:rowOff>
    </xdr:from>
    <xdr:ext cx="599010" cy="259045"/>
    <xdr:sp macro="" textlink="">
      <xdr:nvSpPr>
        <xdr:cNvPr id="598" name="テキスト ボックス 597"/>
        <xdr:cNvSpPr txBox="1"/>
      </xdr:nvSpPr>
      <xdr:spPr>
        <a:xfrm>
          <a:off x="15181794" y="833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152,125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122339</xdr:rowOff>
    </xdr:from>
    <xdr:to>
      <xdr:col>21</xdr:col>
      <xdr:colOff>212725</xdr:colOff>
      <xdr:row>56</xdr:row>
      <xdr:rowOff>52489</xdr:rowOff>
    </xdr:to>
    <xdr:sp macro="" textlink="">
      <xdr:nvSpPr>
        <xdr:cNvPr id="599" name="円/楕円 598"/>
        <xdr:cNvSpPr/>
      </xdr:nvSpPr>
      <xdr:spPr>
        <a:xfrm>
          <a:off x="14541500" y="95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69016</xdr:rowOff>
    </xdr:from>
    <xdr:ext cx="534377" cy="259045"/>
    <xdr:sp macro="" textlink="">
      <xdr:nvSpPr>
        <xdr:cNvPr id="600" name="テキスト ボックス 599"/>
        <xdr:cNvSpPr txBox="1"/>
      </xdr:nvSpPr>
      <xdr:spPr>
        <a:xfrm>
          <a:off x="14325111" y="93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146266</xdr:rowOff>
    </xdr:from>
    <xdr:to>
      <xdr:col>20</xdr:col>
      <xdr:colOff>9525</xdr:colOff>
      <xdr:row>57</xdr:row>
      <xdr:rowOff>76416</xdr:rowOff>
    </xdr:to>
    <xdr:sp macro="" textlink="">
      <xdr:nvSpPr>
        <xdr:cNvPr id="601" name="円/楕円 600"/>
        <xdr:cNvSpPr/>
      </xdr:nvSpPr>
      <xdr:spPr>
        <a:xfrm>
          <a:off x="13652500" y="97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92943</xdr:rowOff>
    </xdr:from>
    <xdr:ext cx="534377" cy="259045"/>
    <xdr:sp macro="" textlink="">
      <xdr:nvSpPr>
        <xdr:cNvPr id="602" name="テキスト ボックス 601"/>
        <xdr:cNvSpPr txBox="1"/>
      </xdr:nvSpPr>
      <xdr:spPr>
        <a:xfrm>
          <a:off x="13436111" y="952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96101</xdr:rowOff>
    </xdr:from>
    <xdr:to>
      <xdr:col>18</xdr:col>
      <xdr:colOff>492125</xdr:colOff>
      <xdr:row>57</xdr:row>
      <xdr:rowOff>26251</xdr:rowOff>
    </xdr:to>
    <xdr:sp macro="" textlink="">
      <xdr:nvSpPr>
        <xdr:cNvPr id="603" name="円/楕円 602"/>
        <xdr:cNvSpPr/>
      </xdr:nvSpPr>
      <xdr:spPr>
        <a:xfrm>
          <a:off x="12763500" y="969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42778</xdr:rowOff>
    </xdr:from>
    <xdr:ext cx="534377" cy="259045"/>
    <xdr:sp macro="" textlink="">
      <xdr:nvSpPr>
        <xdr:cNvPr id="604" name="テキスト ボックス 603"/>
        <xdr:cNvSpPr txBox="1"/>
      </xdr:nvSpPr>
      <xdr:spPr>
        <a:xfrm>
          <a:off x="12547111" y="947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156693</xdr:rowOff>
    </xdr:from>
    <xdr:to>
      <xdr:col>23</xdr:col>
      <xdr:colOff>516889</xdr:colOff>
      <xdr:row>79</xdr:row>
      <xdr:rowOff>44450</xdr:rowOff>
    </xdr:to>
    <xdr:cxnSp macro="">
      <xdr:nvCxnSpPr>
        <xdr:cNvPr id="628" name="直線コネクタ 627"/>
        <xdr:cNvCxnSpPr/>
      </xdr:nvCxnSpPr>
      <xdr:spPr>
        <a:xfrm flipV="1">
          <a:off x="16317595" y="11986743"/>
          <a:ext cx="1269" cy="1602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103370</xdr:rowOff>
    </xdr:from>
    <xdr:ext cx="534377" cy="259045"/>
    <xdr:sp macro="" textlink="">
      <xdr:nvSpPr>
        <xdr:cNvPr id="631" name="災害復旧費最大値テキスト"/>
        <xdr:cNvSpPr txBox="1"/>
      </xdr:nvSpPr>
      <xdr:spPr>
        <a:xfrm>
          <a:off x="16370300" y="1176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42,054</a:t>
          </a:r>
          <a:endParaRPr kumimoji="1" lang="ja-JP" altLang="en-US" sz="1000" b="1">
            <a:latin typeface="ＭＳ Ｐゴシック"/>
          </a:endParaRPr>
        </a:p>
      </xdr:txBody>
    </xdr:sp>
    <xdr:clientData/>
  </xdr:oneCellAnchor>
  <xdr:twoCellAnchor>
    <xdr:from>
      <xdr:col>23</xdr:col>
      <xdr:colOff>428625</xdr:colOff>
      <xdr:row>69</xdr:row>
      <xdr:rowOff>156693</xdr:rowOff>
    </xdr:from>
    <xdr:to>
      <xdr:col>23</xdr:col>
      <xdr:colOff>606425</xdr:colOff>
      <xdr:row>69</xdr:row>
      <xdr:rowOff>156693</xdr:rowOff>
    </xdr:to>
    <xdr:cxnSp macro="">
      <xdr:nvCxnSpPr>
        <xdr:cNvPr id="632" name="直線コネクタ 631"/>
        <xdr:cNvCxnSpPr/>
      </xdr:nvCxnSpPr>
      <xdr:spPr>
        <a:xfrm>
          <a:off x="16230600" y="1198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135547</xdr:rowOff>
    </xdr:from>
    <xdr:to>
      <xdr:col>23</xdr:col>
      <xdr:colOff>517525</xdr:colOff>
      <xdr:row>78</xdr:row>
      <xdr:rowOff>146977</xdr:rowOff>
    </xdr:to>
    <xdr:cxnSp macro="">
      <xdr:nvCxnSpPr>
        <xdr:cNvPr id="633" name="直線コネクタ 632"/>
        <xdr:cNvCxnSpPr/>
      </xdr:nvCxnSpPr>
      <xdr:spPr>
        <a:xfrm>
          <a:off x="15481300" y="1350864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155249</xdr:rowOff>
    </xdr:from>
    <xdr:ext cx="469744" cy="259045"/>
    <xdr:sp macro="" textlink="">
      <xdr:nvSpPr>
        <xdr:cNvPr id="634" name="災害復旧費平均値テキスト"/>
        <xdr:cNvSpPr txBox="1"/>
      </xdr:nvSpPr>
      <xdr:spPr>
        <a:xfrm>
          <a:off x="16370300" y="1301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9,859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132372</xdr:rowOff>
    </xdr:from>
    <xdr:to>
      <xdr:col>23</xdr:col>
      <xdr:colOff>568325</xdr:colOff>
      <xdr:row>77</xdr:row>
      <xdr:rowOff>62522</xdr:rowOff>
    </xdr:to>
    <xdr:sp macro="" textlink="">
      <xdr:nvSpPr>
        <xdr:cNvPr id="635" name="フローチャート : 判断 634"/>
        <xdr:cNvSpPr/>
      </xdr:nvSpPr>
      <xdr:spPr>
        <a:xfrm>
          <a:off x="162687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135547</xdr:rowOff>
    </xdr:from>
    <xdr:to>
      <xdr:col>22</xdr:col>
      <xdr:colOff>365125</xdr:colOff>
      <xdr:row>79</xdr:row>
      <xdr:rowOff>29211</xdr:rowOff>
    </xdr:to>
    <xdr:cxnSp macro="">
      <xdr:nvCxnSpPr>
        <xdr:cNvPr id="636" name="直線コネクタ 635"/>
        <xdr:cNvCxnSpPr/>
      </xdr:nvCxnSpPr>
      <xdr:spPr>
        <a:xfrm flipV="1">
          <a:off x="14592300" y="13508647"/>
          <a:ext cx="889000" cy="6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111570</xdr:rowOff>
    </xdr:from>
    <xdr:to>
      <xdr:col>22</xdr:col>
      <xdr:colOff>415925</xdr:colOff>
      <xdr:row>78</xdr:row>
      <xdr:rowOff>41720</xdr:rowOff>
    </xdr:to>
    <xdr:sp macro="" textlink="">
      <xdr:nvSpPr>
        <xdr:cNvPr id="637" name="フローチャート : 判断 636"/>
        <xdr:cNvSpPr/>
      </xdr:nvSpPr>
      <xdr:spPr>
        <a:xfrm>
          <a:off x="15430500" y="133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58247</xdr:rowOff>
    </xdr:from>
    <xdr:ext cx="469744" cy="259045"/>
    <xdr:sp macro="" textlink="">
      <xdr:nvSpPr>
        <xdr:cNvPr id="638" name="テキスト ボックス 637"/>
        <xdr:cNvSpPr txBox="1"/>
      </xdr:nvSpPr>
      <xdr:spPr>
        <a:xfrm>
          <a:off x="15246427" y="130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26924</xdr:rowOff>
    </xdr:from>
    <xdr:to>
      <xdr:col>21</xdr:col>
      <xdr:colOff>161925</xdr:colOff>
      <xdr:row>79</xdr:row>
      <xdr:rowOff>29211</xdr:rowOff>
    </xdr:to>
    <xdr:cxnSp macro="">
      <xdr:nvCxnSpPr>
        <xdr:cNvPr id="639" name="直線コネクタ 638"/>
        <xdr:cNvCxnSpPr/>
      </xdr:nvCxnSpPr>
      <xdr:spPr>
        <a:xfrm>
          <a:off x="13703300" y="135714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1956</xdr:rowOff>
    </xdr:from>
    <xdr:to>
      <xdr:col>21</xdr:col>
      <xdr:colOff>212725</xdr:colOff>
      <xdr:row>78</xdr:row>
      <xdr:rowOff>103556</xdr:rowOff>
    </xdr:to>
    <xdr:sp macro="" textlink="">
      <xdr:nvSpPr>
        <xdr:cNvPr id="640" name="フローチャート : 判断 639"/>
        <xdr:cNvSpPr/>
      </xdr:nvSpPr>
      <xdr:spPr>
        <a:xfrm>
          <a:off x="14541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120083</xdr:rowOff>
    </xdr:from>
    <xdr:ext cx="469744" cy="259045"/>
    <xdr:sp macro="" textlink="">
      <xdr:nvSpPr>
        <xdr:cNvPr id="641" name="テキスト ボックス 640"/>
        <xdr:cNvSpPr txBox="1"/>
      </xdr:nvSpPr>
      <xdr:spPr>
        <a:xfrm>
          <a:off x="14357427" y="1315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20295</xdr:rowOff>
    </xdr:from>
    <xdr:to>
      <xdr:col>19</xdr:col>
      <xdr:colOff>644525</xdr:colOff>
      <xdr:row>79</xdr:row>
      <xdr:rowOff>26924</xdr:rowOff>
    </xdr:to>
    <xdr:cxnSp macro="">
      <xdr:nvCxnSpPr>
        <xdr:cNvPr id="642" name="直線コネクタ 641"/>
        <xdr:cNvCxnSpPr/>
      </xdr:nvCxnSpPr>
      <xdr:spPr>
        <a:xfrm>
          <a:off x="12814300" y="13564845"/>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29350</xdr:rowOff>
    </xdr:from>
    <xdr:to>
      <xdr:col>20</xdr:col>
      <xdr:colOff>9525</xdr:colOff>
      <xdr:row>77</xdr:row>
      <xdr:rowOff>130950</xdr:rowOff>
    </xdr:to>
    <xdr:sp macro="" textlink="">
      <xdr:nvSpPr>
        <xdr:cNvPr id="643" name="フローチャート : 判断 642"/>
        <xdr:cNvSpPr/>
      </xdr:nvSpPr>
      <xdr:spPr>
        <a:xfrm>
          <a:off x="13652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147477</xdr:rowOff>
    </xdr:from>
    <xdr:ext cx="469744" cy="259045"/>
    <xdr:sp macro="" textlink="">
      <xdr:nvSpPr>
        <xdr:cNvPr id="644" name="テキスト ボックス 643"/>
        <xdr:cNvSpPr txBox="1"/>
      </xdr:nvSpPr>
      <xdr:spPr>
        <a:xfrm>
          <a:off x="13468427" y="130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31674</xdr:rowOff>
    </xdr:from>
    <xdr:to>
      <xdr:col>18</xdr:col>
      <xdr:colOff>492125</xdr:colOff>
      <xdr:row>77</xdr:row>
      <xdr:rowOff>133274</xdr:rowOff>
    </xdr:to>
    <xdr:sp macro="" textlink="">
      <xdr:nvSpPr>
        <xdr:cNvPr id="645" name="フローチャート : 判断 644"/>
        <xdr:cNvSpPr/>
      </xdr:nvSpPr>
      <xdr:spPr>
        <a:xfrm>
          <a:off x="12763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149801</xdr:rowOff>
    </xdr:from>
    <xdr:ext cx="469744" cy="259045"/>
    <xdr:sp macro="" textlink="">
      <xdr:nvSpPr>
        <xdr:cNvPr id="646" name="テキスト ボックス 645"/>
        <xdr:cNvSpPr txBox="1"/>
      </xdr:nvSpPr>
      <xdr:spPr>
        <a:xfrm>
          <a:off x="12579427"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96177</xdr:rowOff>
    </xdr:from>
    <xdr:to>
      <xdr:col>23</xdr:col>
      <xdr:colOff>568325</xdr:colOff>
      <xdr:row>79</xdr:row>
      <xdr:rowOff>26327</xdr:rowOff>
    </xdr:to>
    <xdr:sp macro="" textlink="">
      <xdr:nvSpPr>
        <xdr:cNvPr id="652" name="円/楕円 651"/>
        <xdr:cNvSpPr/>
      </xdr:nvSpPr>
      <xdr:spPr>
        <a:xfrm>
          <a:off x="16268700" y="134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11104</xdr:rowOff>
    </xdr:from>
    <xdr:ext cx="469744" cy="259045"/>
    <xdr:sp macro="" textlink="">
      <xdr:nvSpPr>
        <xdr:cNvPr id="653" name="災害復旧費該当値テキスト"/>
        <xdr:cNvSpPr txBox="1"/>
      </xdr:nvSpPr>
      <xdr:spPr>
        <a:xfrm>
          <a:off x="16370300" y="1338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84747</xdr:rowOff>
    </xdr:from>
    <xdr:to>
      <xdr:col>22</xdr:col>
      <xdr:colOff>415925</xdr:colOff>
      <xdr:row>79</xdr:row>
      <xdr:rowOff>14897</xdr:rowOff>
    </xdr:to>
    <xdr:sp macro="" textlink="">
      <xdr:nvSpPr>
        <xdr:cNvPr id="654" name="円/楕円 653"/>
        <xdr:cNvSpPr/>
      </xdr:nvSpPr>
      <xdr:spPr>
        <a:xfrm>
          <a:off x="15430500" y="134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6024</xdr:rowOff>
    </xdr:from>
    <xdr:ext cx="469744" cy="259045"/>
    <xdr:sp macro="" textlink="">
      <xdr:nvSpPr>
        <xdr:cNvPr id="655" name="テキスト ボックス 654"/>
        <xdr:cNvSpPr txBox="1"/>
      </xdr:nvSpPr>
      <xdr:spPr>
        <a:xfrm>
          <a:off x="15246427" y="1355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149861</xdr:rowOff>
    </xdr:from>
    <xdr:to>
      <xdr:col>21</xdr:col>
      <xdr:colOff>212725</xdr:colOff>
      <xdr:row>79</xdr:row>
      <xdr:rowOff>80011</xdr:rowOff>
    </xdr:to>
    <xdr:sp macro="" textlink="">
      <xdr:nvSpPr>
        <xdr:cNvPr id="656" name="円/楕円 655"/>
        <xdr:cNvSpPr/>
      </xdr:nvSpPr>
      <xdr:spPr>
        <a:xfrm>
          <a:off x="14541500" y="135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71138</xdr:rowOff>
    </xdr:from>
    <xdr:ext cx="378565" cy="259045"/>
    <xdr:sp macro="" textlink="">
      <xdr:nvSpPr>
        <xdr:cNvPr id="657" name="テキスト ボックス 656"/>
        <xdr:cNvSpPr txBox="1"/>
      </xdr:nvSpPr>
      <xdr:spPr>
        <a:xfrm>
          <a:off x="14403017" y="13615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147574</xdr:rowOff>
    </xdr:from>
    <xdr:to>
      <xdr:col>20</xdr:col>
      <xdr:colOff>9525</xdr:colOff>
      <xdr:row>79</xdr:row>
      <xdr:rowOff>77724</xdr:rowOff>
    </xdr:to>
    <xdr:sp macro="" textlink="">
      <xdr:nvSpPr>
        <xdr:cNvPr id="658" name="円/楕円 657"/>
        <xdr:cNvSpPr/>
      </xdr:nvSpPr>
      <xdr:spPr>
        <a:xfrm>
          <a:off x="13652500" y="135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68851</xdr:rowOff>
    </xdr:from>
    <xdr:ext cx="378565" cy="259045"/>
    <xdr:sp macro="" textlink="">
      <xdr:nvSpPr>
        <xdr:cNvPr id="659" name="テキスト ボックス 658"/>
        <xdr:cNvSpPr txBox="1"/>
      </xdr:nvSpPr>
      <xdr:spPr>
        <a:xfrm>
          <a:off x="13514017" y="13613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140945</xdr:rowOff>
    </xdr:from>
    <xdr:to>
      <xdr:col>18</xdr:col>
      <xdr:colOff>492125</xdr:colOff>
      <xdr:row>79</xdr:row>
      <xdr:rowOff>71095</xdr:rowOff>
    </xdr:to>
    <xdr:sp macro="" textlink="">
      <xdr:nvSpPr>
        <xdr:cNvPr id="660" name="円/楕円 659"/>
        <xdr:cNvSpPr/>
      </xdr:nvSpPr>
      <xdr:spPr>
        <a:xfrm>
          <a:off x="12763500" y="135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62222</xdr:rowOff>
    </xdr:from>
    <xdr:ext cx="378565" cy="259045"/>
    <xdr:sp macro="" textlink="">
      <xdr:nvSpPr>
        <xdr:cNvPr id="661" name="テキスト ボックス 660"/>
        <xdr:cNvSpPr txBox="1"/>
      </xdr:nvSpPr>
      <xdr:spPr>
        <a:xfrm>
          <a:off x="12625017" y="13606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66594</xdr:rowOff>
    </xdr:from>
    <xdr:to>
      <xdr:col>23</xdr:col>
      <xdr:colOff>516889</xdr:colOff>
      <xdr:row>99</xdr:row>
      <xdr:rowOff>75189</xdr:rowOff>
    </xdr:to>
    <xdr:cxnSp macro="">
      <xdr:nvCxnSpPr>
        <xdr:cNvPr id="684" name="直線コネクタ 683"/>
        <xdr:cNvCxnSpPr/>
      </xdr:nvCxnSpPr>
      <xdr:spPr>
        <a:xfrm flipV="1">
          <a:off x="16317595" y="15668544"/>
          <a:ext cx="1269" cy="138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79016</xdr:rowOff>
    </xdr:from>
    <xdr:ext cx="534377" cy="259045"/>
    <xdr:sp macro="" textlink="">
      <xdr:nvSpPr>
        <xdr:cNvPr id="685" name="公債費最小値テキスト"/>
        <xdr:cNvSpPr txBox="1"/>
      </xdr:nvSpPr>
      <xdr:spPr>
        <a:xfrm>
          <a:off x="16370300" y="1705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a:t>
          </a:r>
          <a:endParaRPr kumimoji="1" lang="ja-JP" altLang="en-US" sz="1000" b="1">
            <a:latin typeface="ＭＳ Ｐゴシック"/>
          </a:endParaRPr>
        </a:p>
      </xdr:txBody>
    </xdr:sp>
    <xdr:clientData/>
  </xdr:oneCellAnchor>
  <xdr:twoCellAnchor>
    <xdr:from>
      <xdr:col>23</xdr:col>
      <xdr:colOff>428625</xdr:colOff>
      <xdr:row>99</xdr:row>
      <xdr:rowOff>75189</xdr:rowOff>
    </xdr:from>
    <xdr:to>
      <xdr:col>23</xdr:col>
      <xdr:colOff>606425</xdr:colOff>
      <xdr:row>99</xdr:row>
      <xdr:rowOff>75189</xdr:rowOff>
    </xdr:to>
    <xdr:cxnSp macro="">
      <xdr:nvCxnSpPr>
        <xdr:cNvPr id="686" name="直線コネクタ 685"/>
        <xdr:cNvCxnSpPr/>
      </xdr:nvCxnSpPr>
      <xdr:spPr>
        <a:xfrm>
          <a:off x="16230600" y="17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13271</xdr:rowOff>
    </xdr:from>
    <xdr:ext cx="534377" cy="259045"/>
    <xdr:sp macro="" textlink="">
      <xdr:nvSpPr>
        <xdr:cNvPr id="687" name="公債費最大値テキスト"/>
        <xdr:cNvSpPr txBox="1"/>
      </xdr:nvSpPr>
      <xdr:spPr>
        <a:xfrm>
          <a:off x="16370300" y="1544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57,849</a:t>
          </a:r>
          <a:endParaRPr kumimoji="1" lang="ja-JP" altLang="en-US" sz="1000" b="1">
            <a:latin typeface="ＭＳ Ｐゴシック"/>
          </a:endParaRPr>
        </a:p>
      </xdr:txBody>
    </xdr:sp>
    <xdr:clientData/>
  </xdr:oneCellAnchor>
  <xdr:twoCellAnchor>
    <xdr:from>
      <xdr:col>23</xdr:col>
      <xdr:colOff>428625</xdr:colOff>
      <xdr:row>91</xdr:row>
      <xdr:rowOff>66594</xdr:rowOff>
    </xdr:from>
    <xdr:to>
      <xdr:col>23</xdr:col>
      <xdr:colOff>606425</xdr:colOff>
      <xdr:row>91</xdr:row>
      <xdr:rowOff>66594</xdr:rowOff>
    </xdr:to>
    <xdr:cxnSp macro="">
      <xdr:nvCxnSpPr>
        <xdr:cNvPr id="688" name="直線コネクタ 687"/>
        <xdr:cNvCxnSpPr/>
      </xdr:nvCxnSpPr>
      <xdr:spPr>
        <a:xfrm>
          <a:off x="16230600" y="15668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43687</xdr:rowOff>
    </xdr:from>
    <xdr:to>
      <xdr:col>23</xdr:col>
      <xdr:colOff>517525</xdr:colOff>
      <xdr:row>96</xdr:row>
      <xdr:rowOff>133894</xdr:rowOff>
    </xdr:to>
    <xdr:cxnSp macro="">
      <xdr:nvCxnSpPr>
        <xdr:cNvPr id="689" name="直線コネクタ 688"/>
        <xdr:cNvCxnSpPr/>
      </xdr:nvCxnSpPr>
      <xdr:spPr>
        <a:xfrm>
          <a:off x="15481300" y="16502887"/>
          <a:ext cx="838200" cy="9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164447</xdr:rowOff>
    </xdr:from>
    <xdr:ext cx="534377" cy="259045"/>
    <xdr:sp macro="" textlink="">
      <xdr:nvSpPr>
        <xdr:cNvPr id="690" name="公債費平均値テキスト"/>
        <xdr:cNvSpPr txBox="1"/>
      </xdr:nvSpPr>
      <xdr:spPr>
        <a:xfrm>
          <a:off x="16370300" y="1610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43,848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141570</xdr:rowOff>
    </xdr:from>
    <xdr:to>
      <xdr:col>23</xdr:col>
      <xdr:colOff>568325</xdr:colOff>
      <xdr:row>95</xdr:row>
      <xdr:rowOff>71720</xdr:rowOff>
    </xdr:to>
    <xdr:sp macro="" textlink="">
      <xdr:nvSpPr>
        <xdr:cNvPr id="691" name="フローチャート : 判断 690"/>
        <xdr:cNvSpPr/>
      </xdr:nvSpPr>
      <xdr:spPr>
        <a:xfrm>
          <a:off x="16268700" y="1625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125389</xdr:rowOff>
    </xdr:from>
    <xdr:to>
      <xdr:col>22</xdr:col>
      <xdr:colOff>365125</xdr:colOff>
      <xdr:row>96</xdr:row>
      <xdr:rowOff>43687</xdr:rowOff>
    </xdr:to>
    <xdr:cxnSp macro="">
      <xdr:nvCxnSpPr>
        <xdr:cNvPr id="692" name="直線コネクタ 691"/>
        <xdr:cNvCxnSpPr/>
      </xdr:nvCxnSpPr>
      <xdr:spPr>
        <a:xfrm>
          <a:off x="14592300" y="16413139"/>
          <a:ext cx="889000" cy="8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108514</xdr:rowOff>
    </xdr:from>
    <xdr:to>
      <xdr:col>22</xdr:col>
      <xdr:colOff>415925</xdr:colOff>
      <xdr:row>94</xdr:row>
      <xdr:rowOff>38664</xdr:rowOff>
    </xdr:to>
    <xdr:sp macro="" textlink="">
      <xdr:nvSpPr>
        <xdr:cNvPr id="693" name="フローチャート : 判断 692"/>
        <xdr:cNvSpPr/>
      </xdr:nvSpPr>
      <xdr:spPr>
        <a:xfrm>
          <a:off x="15430500" y="1605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55191</xdr:rowOff>
    </xdr:from>
    <xdr:ext cx="534377" cy="259045"/>
    <xdr:sp macro="" textlink="">
      <xdr:nvSpPr>
        <xdr:cNvPr id="694" name="テキスト ボックス 693"/>
        <xdr:cNvSpPr txBox="1"/>
      </xdr:nvSpPr>
      <xdr:spPr>
        <a:xfrm>
          <a:off x="15214111" y="1582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81910</xdr:rowOff>
    </xdr:from>
    <xdr:to>
      <xdr:col>21</xdr:col>
      <xdr:colOff>161925</xdr:colOff>
      <xdr:row>95</xdr:row>
      <xdr:rowOff>125389</xdr:rowOff>
    </xdr:to>
    <xdr:cxnSp macro="">
      <xdr:nvCxnSpPr>
        <xdr:cNvPr id="695" name="直線コネクタ 694"/>
        <xdr:cNvCxnSpPr/>
      </xdr:nvCxnSpPr>
      <xdr:spPr>
        <a:xfrm>
          <a:off x="13703300" y="16369660"/>
          <a:ext cx="889000" cy="4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37373</xdr:rowOff>
    </xdr:from>
    <xdr:to>
      <xdr:col>21</xdr:col>
      <xdr:colOff>212725</xdr:colOff>
      <xdr:row>94</xdr:row>
      <xdr:rowOff>138973</xdr:rowOff>
    </xdr:to>
    <xdr:sp macro="" textlink="">
      <xdr:nvSpPr>
        <xdr:cNvPr id="696" name="フローチャート : 判断 695"/>
        <xdr:cNvSpPr/>
      </xdr:nvSpPr>
      <xdr:spPr>
        <a:xfrm>
          <a:off x="14541500" y="1615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155500</xdr:rowOff>
    </xdr:from>
    <xdr:ext cx="534377" cy="259045"/>
    <xdr:sp macro="" textlink="">
      <xdr:nvSpPr>
        <xdr:cNvPr id="697" name="テキスト ボックス 696"/>
        <xdr:cNvSpPr txBox="1"/>
      </xdr:nvSpPr>
      <xdr:spPr>
        <a:xfrm>
          <a:off x="14325111" y="1592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6334</xdr:rowOff>
    </xdr:from>
    <xdr:to>
      <xdr:col>19</xdr:col>
      <xdr:colOff>644525</xdr:colOff>
      <xdr:row>95</xdr:row>
      <xdr:rowOff>81910</xdr:rowOff>
    </xdr:to>
    <xdr:cxnSp macro="">
      <xdr:nvCxnSpPr>
        <xdr:cNvPr id="698" name="直線コネクタ 697"/>
        <xdr:cNvCxnSpPr/>
      </xdr:nvCxnSpPr>
      <xdr:spPr>
        <a:xfrm>
          <a:off x="12814300" y="16294084"/>
          <a:ext cx="889000" cy="7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8113</xdr:rowOff>
    </xdr:from>
    <xdr:to>
      <xdr:col>20</xdr:col>
      <xdr:colOff>9525</xdr:colOff>
      <xdr:row>94</xdr:row>
      <xdr:rowOff>109713</xdr:rowOff>
    </xdr:to>
    <xdr:sp macro="" textlink="">
      <xdr:nvSpPr>
        <xdr:cNvPr id="699" name="フローチャート : 判断 698"/>
        <xdr:cNvSpPr/>
      </xdr:nvSpPr>
      <xdr:spPr>
        <a:xfrm>
          <a:off x="13652500" y="1612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126240</xdr:rowOff>
    </xdr:from>
    <xdr:ext cx="534377" cy="259045"/>
    <xdr:sp macro="" textlink="">
      <xdr:nvSpPr>
        <xdr:cNvPr id="700" name="テキスト ボックス 699"/>
        <xdr:cNvSpPr txBox="1"/>
      </xdr:nvSpPr>
      <xdr:spPr>
        <a:xfrm>
          <a:off x="13436111" y="158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150943</xdr:rowOff>
    </xdr:from>
    <xdr:to>
      <xdr:col>18</xdr:col>
      <xdr:colOff>492125</xdr:colOff>
      <xdr:row>94</xdr:row>
      <xdr:rowOff>81093</xdr:rowOff>
    </xdr:to>
    <xdr:sp macro="" textlink="">
      <xdr:nvSpPr>
        <xdr:cNvPr id="701" name="フローチャート : 判断 700"/>
        <xdr:cNvSpPr/>
      </xdr:nvSpPr>
      <xdr:spPr>
        <a:xfrm>
          <a:off x="12763500" y="1609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97620</xdr:rowOff>
    </xdr:from>
    <xdr:ext cx="534377" cy="259045"/>
    <xdr:sp macro="" textlink="">
      <xdr:nvSpPr>
        <xdr:cNvPr id="702" name="テキスト ボックス 701"/>
        <xdr:cNvSpPr txBox="1"/>
      </xdr:nvSpPr>
      <xdr:spPr>
        <a:xfrm>
          <a:off x="12547111" y="1587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83094</xdr:rowOff>
    </xdr:from>
    <xdr:to>
      <xdr:col>23</xdr:col>
      <xdr:colOff>568325</xdr:colOff>
      <xdr:row>97</xdr:row>
      <xdr:rowOff>13244</xdr:rowOff>
    </xdr:to>
    <xdr:sp macro="" textlink="">
      <xdr:nvSpPr>
        <xdr:cNvPr id="708" name="円/楕円 707"/>
        <xdr:cNvSpPr/>
      </xdr:nvSpPr>
      <xdr:spPr>
        <a:xfrm>
          <a:off x="16268700" y="1654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61521</xdr:rowOff>
    </xdr:from>
    <xdr:ext cx="534377" cy="259045"/>
    <xdr:sp macro="" textlink="">
      <xdr:nvSpPr>
        <xdr:cNvPr id="709" name="公債費該当値テキスト"/>
        <xdr:cNvSpPr txBox="1"/>
      </xdr:nvSpPr>
      <xdr:spPr>
        <a:xfrm>
          <a:off x="16370300" y="1652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37,627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164337</xdr:rowOff>
    </xdr:from>
    <xdr:to>
      <xdr:col>22</xdr:col>
      <xdr:colOff>415925</xdr:colOff>
      <xdr:row>96</xdr:row>
      <xdr:rowOff>94487</xdr:rowOff>
    </xdr:to>
    <xdr:sp macro="" textlink="">
      <xdr:nvSpPr>
        <xdr:cNvPr id="710" name="円/楕円 709"/>
        <xdr:cNvSpPr/>
      </xdr:nvSpPr>
      <xdr:spPr>
        <a:xfrm>
          <a:off x="15430500" y="1645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85614</xdr:rowOff>
    </xdr:from>
    <xdr:ext cx="534377" cy="259045"/>
    <xdr:sp macro="" textlink="">
      <xdr:nvSpPr>
        <xdr:cNvPr id="711" name="テキスト ボックス 710"/>
        <xdr:cNvSpPr txBox="1"/>
      </xdr:nvSpPr>
      <xdr:spPr>
        <a:xfrm>
          <a:off x="15214111" y="16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74589</xdr:rowOff>
    </xdr:from>
    <xdr:to>
      <xdr:col>21</xdr:col>
      <xdr:colOff>212725</xdr:colOff>
      <xdr:row>96</xdr:row>
      <xdr:rowOff>4739</xdr:rowOff>
    </xdr:to>
    <xdr:sp macro="" textlink="">
      <xdr:nvSpPr>
        <xdr:cNvPr id="712" name="円/楕円 711"/>
        <xdr:cNvSpPr/>
      </xdr:nvSpPr>
      <xdr:spPr>
        <a:xfrm>
          <a:off x="14541500" y="1636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167316</xdr:rowOff>
    </xdr:from>
    <xdr:ext cx="534377" cy="259045"/>
    <xdr:sp macro="" textlink="">
      <xdr:nvSpPr>
        <xdr:cNvPr id="713" name="テキスト ボックス 712"/>
        <xdr:cNvSpPr txBox="1"/>
      </xdr:nvSpPr>
      <xdr:spPr>
        <a:xfrm>
          <a:off x="14325111" y="1645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31110</xdr:rowOff>
    </xdr:from>
    <xdr:to>
      <xdr:col>20</xdr:col>
      <xdr:colOff>9525</xdr:colOff>
      <xdr:row>95</xdr:row>
      <xdr:rowOff>132710</xdr:rowOff>
    </xdr:to>
    <xdr:sp macro="" textlink="">
      <xdr:nvSpPr>
        <xdr:cNvPr id="714" name="円/楕円 713"/>
        <xdr:cNvSpPr/>
      </xdr:nvSpPr>
      <xdr:spPr>
        <a:xfrm>
          <a:off x="13652500" y="163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123837</xdr:rowOff>
    </xdr:from>
    <xdr:ext cx="534377" cy="259045"/>
    <xdr:sp macro="" textlink="">
      <xdr:nvSpPr>
        <xdr:cNvPr id="715" name="テキスト ボックス 714"/>
        <xdr:cNvSpPr txBox="1"/>
      </xdr:nvSpPr>
      <xdr:spPr>
        <a:xfrm>
          <a:off x="13436111" y="1641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126984</xdr:rowOff>
    </xdr:from>
    <xdr:to>
      <xdr:col>18</xdr:col>
      <xdr:colOff>492125</xdr:colOff>
      <xdr:row>95</xdr:row>
      <xdr:rowOff>57134</xdr:rowOff>
    </xdr:to>
    <xdr:sp macro="" textlink="">
      <xdr:nvSpPr>
        <xdr:cNvPr id="716" name="円/楕円 715"/>
        <xdr:cNvSpPr/>
      </xdr:nvSpPr>
      <xdr:spPr>
        <a:xfrm>
          <a:off x="12763500" y="1624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48261</xdr:rowOff>
    </xdr:from>
    <xdr:ext cx="534377" cy="259045"/>
    <xdr:sp macro="" textlink="">
      <xdr:nvSpPr>
        <xdr:cNvPr id="717" name="テキスト ボックス 716"/>
        <xdr:cNvSpPr txBox="1"/>
      </xdr:nvSpPr>
      <xdr:spPr>
        <a:xfrm>
          <a:off x="12547111" y="1633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112268</xdr:rowOff>
    </xdr:from>
    <xdr:to>
      <xdr:col>32</xdr:col>
      <xdr:colOff>186689</xdr:colOff>
      <xdr:row>38</xdr:row>
      <xdr:rowOff>139700</xdr:rowOff>
    </xdr:to>
    <xdr:cxnSp macro="">
      <xdr:nvCxnSpPr>
        <xdr:cNvPr id="739" name="直線コネクタ 738"/>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0"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58945</xdr:rowOff>
    </xdr:from>
    <xdr:ext cx="378565" cy="259045"/>
    <xdr:sp macro="" textlink="">
      <xdr:nvSpPr>
        <xdr:cNvPr id="742" name="諸支出金最大値テキスト"/>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32</xdr:col>
      <xdr:colOff>98425</xdr:colOff>
      <xdr:row>30</xdr:row>
      <xdr:rowOff>112268</xdr:rowOff>
    </xdr:from>
    <xdr:to>
      <xdr:col>32</xdr:col>
      <xdr:colOff>276225</xdr:colOff>
      <xdr:row>30</xdr:row>
      <xdr:rowOff>112268</xdr:rowOff>
    </xdr:to>
    <xdr:cxnSp macro="">
      <xdr:nvCxnSpPr>
        <xdr:cNvPr id="743" name="直線コネクタ 742"/>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71120</xdr:rowOff>
    </xdr:from>
    <xdr:to>
      <xdr:col>32</xdr:col>
      <xdr:colOff>187325</xdr:colOff>
      <xdr:row>36</xdr:row>
      <xdr:rowOff>75692</xdr:rowOff>
    </xdr:to>
    <xdr:cxnSp macro="">
      <xdr:nvCxnSpPr>
        <xdr:cNvPr id="744" name="直線コネクタ 743"/>
        <xdr:cNvCxnSpPr/>
      </xdr:nvCxnSpPr>
      <xdr:spPr>
        <a:xfrm flipV="1">
          <a:off x="21323300" y="62433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97045</xdr:rowOff>
    </xdr:from>
    <xdr:ext cx="313932" cy="259045"/>
    <xdr:sp macro="" textlink="">
      <xdr:nvSpPr>
        <xdr:cNvPr id="745" name="諸支出金平均値テキスト"/>
        <xdr:cNvSpPr txBox="1"/>
      </xdr:nvSpPr>
      <xdr:spPr>
        <a:xfrm>
          <a:off x="22212300" y="6440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118618</xdr:rowOff>
    </xdr:from>
    <xdr:to>
      <xdr:col>32</xdr:col>
      <xdr:colOff>238125</xdr:colOff>
      <xdr:row>38</xdr:row>
      <xdr:rowOff>48768</xdr:rowOff>
    </xdr:to>
    <xdr:sp macro="" textlink="">
      <xdr:nvSpPr>
        <xdr:cNvPr id="746" name="フローチャート : 判断 745"/>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71120</xdr:rowOff>
    </xdr:from>
    <xdr:to>
      <xdr:col>31</xdr:col>
      <xdr:colOff>34925</xdr:colOff>
      <xdr:row>36</xdr:row>
      <xdr:rowOff>75692</xdr:rowOff>
    </xdr:to>
    <xdr:cxnSp macro="">
      <xdr:nvCxnSpPr>
        <xdr:cNvPr id="747" name="直線コネクタ 746"/>
        <xdr:cNvCxnSpPr/>
      </xdr:nvCxnSpPr>
      <xdr:spPr>
        <a:xfrm>
          <a:off x="20434300" y="6243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34</xdr:row>
      <xdr:rowOff>6604</xdr:rowOff>
    </xdr:from>
    <xdr:to>
      <xdr:col>31</xdr:col>
      <xdr:colOff>85725</xdr:colOff>
      <xdr:row>34</xdr:row>
      <xdr:rowOff>108204</xdr:rowOff>
    </xdr:to>
    <xdr:sp macro="" textlink="">
      <xdr:nvSpPr>
        <xdr:cNvPr id="748" name="フローチャート : 判断 747"/>
        <xdr:cNvSpPr/>
      </xdr:nvSpPr>
      <xdr:spPr>
        <a:xfrm>
          <a:off x="21272500" y="583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32</xdr:row>
      <xdr:rowOff>124731</xdr:rowOff>
    </xdr:from>
    <xdr:ext cx="378565" cy="259045"/>
    <xdr:sp macro="" textlink="">
      <xdr:nvSpPr>
        <xdr:cNvPr id="749" name="テキスト ボックス 748"/>
        <xdr:cNvSpPr txBox="1"/>
      </xdr:nvSpPr>
      <xdr:spPr>
        <a:xfrm>
          <a:off x="21134017" y="5611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71120</xdr:rowOff>
    </xdr:from>
    <xdr:to>
      <xdr:col>29</xdr:col>
      <xdr:colOff>517525</xdr:colOff>
      <xdr:row>36</xdr:row>
      <xdr:rowOff>75692</xdr:rowOff>
    </xdr:to>
    <xdr:cxnSp macro="">
      <xdr:nvCxnSpPr>
        <xdr:cNvPr id="750" name="直線コネクタ 749"/>
        <xdr:cNvCxnSpPr/>
      </xdr:nvCxnSpPr>
      <xdr:spPr>
        <a:xfrm flipV="1">
          <a:off x="19545300" y="6243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123190</xdr:rowOff>
    </xdr:from>
    <xdr:to>
      <xdr:col>29</xdr:col>
      <xdr:colOff>568325</xdr:colOff>
      <xdr:row>38</xdr:row>
      <xdr:rowOff>53340</xdr:rowOff>
    </xdr:to>
    <xdr:sp macro="" textlink="">
      <xdr:nvSpPr>
        <xdr:cNvPr id="751" name="フローチャート : 判断 750"/>
        <xdr:cNvSpPr/>
      </xdr:nvSpPr>
      <xdr:spPr>
        <a:xfrm>
          <a:off x="20383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44467</xdr:rowOff>
    </xdr:from>
    <xdr:ext cx="313932" cy="259045"/>
    <xdr:sp macro="" textlink="">
      <xdr:nvSpPr>
        <xdr:cNvPr id="752" name="テキスト ボックス 751"/>
        <xdr:cNvSpPr txBox="1"/>
      </xdr:nvSpPr>
      <xdr:spPr>
        <a:xfrm>
          <a:off x="20277333" y="6559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75692</xdr:rowOff>
    </xdr:from>
    <xdr:to>
      <xdr:col>28</xdr:col>
      <xdr:colOff>314325</xdr:colOff>
      <xdr:row>36</xdr:row>
      <xdr:rowOff>80264</xdr:rowOff>
    </xdr:to>
    <xdr:cxnSp macro="">
      <xdr:nvCxnSpPr>
        <xdr:cNvPr id="753" name="直線コネクタ 752"/>
        <xdr:cNvCxnSpPr/>
      </xdr:nvCxnSpPr>
      <xdr:spPr>
        <a:xfrm flipV="1">
          <a:off x="18656300" y="6247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66040</xdr:rowOff>
    </xdr:from>
    <xdr:to>
      <xdr:col>28</xdr:col>
      <xdr:colOff>365125</xdr:colOff>
      <xdr:row>36</xdr:row>
      <xdr:rowOff>167640</xdr:rowOff>
    </xdr:to>
    <xdr:sp macro="" textlink="">
      <xdr:nvSpPr>
        <xdr:cNvPr id="754" name="フローチャート : 判断 753"/>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158767</xdr:rowOff>
    </xdr:from>
    <xdr:ext cx="313932" cy="259045"/>
    <xdr:sp macro="" textlink="">
      <xdr:nvSpPr>
        <xdr:cNvPr id="755" name="テキスト ボックス 754"/>
        <xdr:cNvSpPr txBox="1"/>
      </xdr:nvSpPr>
      <xdr:spPr>
        <a:xfrm>
          <a:off x="19388333" y="6330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54610</xdr:rowOff>
    </xdr:from>
    <xdr:to>
      <xdr:col>27</xdr:col>
      <xdr:colOff>161925</xdr:colOff>
      <xdr:row>37</xdr:row>
      <xdr:rowOff>156210</xdr:rowOff>
    </xdr:to>
    <xdr:sp macro="" textlink="">
      <xdr:nvSpPr>
        <xdr:cNvPr id="756" name="フローチャート : 判断 755"/>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147337</xdr:rowOff>
    </xdr:from>
    <xdr:ext cx="313932" cy="259045"/>
    <xdr:sp macro="" textlink="">
      <xdr:nvSpPr>
        <xdr:cNvPr id="757" name="テキスト ボックス 756"/>
        <xdr:cNvSpPr txBox="1"/>
      </xdr:nvSpPr>
      <xdr:spPr>
        <a:xfrm>
          <a:off x="18499333" y="6490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20320</xdr:rowOff>
    </xdr:from>
    <xdr:to>
      <xdr:col>32</xdr:col>
      <xdr:colOff>238125</xdr:colOff>
      <xdr:row>36</xdr:row>
      <xdr:rowOff>121920</xdr:rowOff>
    </xdr:to>
    <xdr:sp macro="" textlink="">
      <xdr:nvSpPr>
        <xdr:cNvPr id="763" name="円/楕円 762"/>
        <xdr:cNvSpPr/>
      </xdr:nvSpPr>
      <xdr:spPr>
        <a:xfrm>
          <a:off x="221107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43197</xdr:rowOff>
    </xdr:from>
    <xdr:ext cx="313932" cy="259045"/>
    <xdr:sp macro="" textlink="">
      <xdr:nvSpPr>
        <xdr:cNvPr id="764" name="諸支出金該当値テキスト"/>
        <xdr:cNvSpPr txBox="1"/>
      </xdr:nvSpPr>
      <xdr:spPr>
        <a:xfrm>
          <a:off x="22212300" y="6043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24892</xdr:rowOff>
    </xdr:from>
    <xdr:to>
      <xdr:col>31</xdr:col>
      <xdr:colOff>85725</xdr:colOff>
      <xdr:row>36</xdr:row>
      <xdr:rowOff>126492</xdr:rowOff>
    </xdr:to>
    <xdr:sp macro="" textlink="">
      <xdr:nvSpPr>
        <xdr:cNvPr id="765" name="円/楕円 764"/>
        <xdr:cNvSpPr/>
      </xdr:nvSpPr>
      <xdr:spPr>
        <a:xfrm>
          <a:off x="21272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117619</xdr:rowOff>
    </xdr:from>
    <xdr:ext cx="313932" cy="259045"/>
    <xdr:sp macro="" textlink="">
      <xdr:nvSpPr>
        <xdr:cNvPr id="766" name="テキスト ボックス 765"/>
        <xdr:cNvSpPr txBox="1"/>
      </xdr:nvSpPr>
      <xdr:spPr>
        <a:xfrm>
          <a:off x="21166333" y="62898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20320</xdr:rowOff>
    </xdr:from>
    <xdr:to>
      <xdr:col>29</xdr:col>
      <xdr:colOff>568325</xdr:colOff>
      <xdr:row>36</xdr:row>
      <xdr:rowOff>121920</xdr:rowOff>
    </xdr:to>
    <xdr:sp macro="" textlink="">
      <xdr:nvSpPr>
        <xdr:cNvPr id="767" name="円/楕円 766"/>
        <xdr:cNvSpPr/>
      </xdr:nvSpPr>
      <xdr:spPr>
        <a:xfrm>
          <a:off x="20383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34</xdr:row>
      <xdr:rowOff>138447</xdr:rowOff>
    </xdr:from>
    <xdr:ext cx="313932" cy="259045"/>
    <xdr:sp macro="" textlink="">
      <xdr:nvSpPr>
        <xdr:cNvPr id="768" name="テキスト ボックス 767"/>
        <xdr:cNvSpPr txBox="1"/>
      </xdr:nvSpPr>
      <xdr:spPr>
        <a:xfrm>
          <a:off x="20277333" y="5967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24892</xdr:rowOff>
    </xdr:from>
    <xdr:to>
      <xdr:col>28</xdr:col>
      <xdr:colOff>365125</xdr:colOff>
      <xdr:row>36</xdr:row>
      <xdr:rowOff>126492</xdr:rowOff>
    </xdr:to>
    <xdr:sp macro="" textlink="">
      <xdr:nvSpPr>
        <xdr:cNvPr id="769" name="円/楕円 768"/>
        <xdr:cNvSpPr/>
      </xdr:nvSpPr>
      <xdr:spPr>
        <a:xfrm>
          <a:off x="19494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34</xdr:row>
      <xdr:rowOff>143019</xdr:rowOff>
    </xdr:from>
    <xdr:ext cx="313932" cy="259045"/>
    <xdr:sp macro="" textlink="">
      <xdr:nvSpPr>
        <xdr:cNvPr id="770" name="テキスト ボックス 769"/>
        <xdr:cNvSpPr txBox="1"/>
      </xdr:nvSpPr>
      <xdr:spPr>
        <a:xfrm>
          <a:off x="19388333" y="5972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29464</xdr:rowOff>
    </xdr:from>
    <xdr:to>
      <xdr:col>27</xdr:col>
      <xdr:colOff>161925</xdr:colOff>
      <xdr:row>36</xdr:row>
      <xdr:rowOff>131064</xdr:rowOff>
    </xdr:to>
    <xdr:sp macro="" textlink="">
      <xdr:nvSpPr>
        <xdr:cNvPr id="771" name="円/楕円 770"/>
        <xdr:cNvSpPr/>
      </xdr:nvSpPr>
      <xdr:spPr>
        <a:xfrm>
          <a:off x="18605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34</xdr:row>
      <xdr:rowOff>147591</xdr:rowOff>
    </xdr:from>
    <xdr:ext cx="313932" cy="259045"/>
    <xdr:sp macro="" textlink="">
      <xdr:nvSpPr>
        <xdr:cNvPr id="772" name="テキスト ボックス 771"/>
        <xdr:cNvSpPr txBox="1"/>
      </xdr:nvSpPr>
      <xdr:spPr>
        <a:xfrm>
          <a:off x="18499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・議会費が住民一人当たり</a:t>
          </a:r>
          <a:r>
            <a:rPr lang="ja-JP" altLang="en-US" sz="1100" b="0" i="0" baseline="0">
              <a:solidFill>
                <a:schemeClr val="dk1"/>
              </a:solidFill>
              <a:effectLst/>
              <a:latin typeface="+mn-lt"/>
              <a:ea typeface="+mn-ea"/>
              <a:cs typeface="+mn-cs"/>
            </a:rPr>
            <a:t>３，９３２</a:t>
          </a:r>
          <a:r>
            <a:rPr lang="ja-JP" altLang="ja-JP" sz="1100" b="0" i="0" baseline="0">
              <a:solidFill>
                <a:schemeClr val="dk1"/>
              </a:solidFill>
              <a:effectLst/>
              <a:latin typeface="+mn-lt"/>
              <a:ea typeface="+mn-ea"/>
              <a:cs typeface="+mn-cs"/>
            </a:rPr>
            <a:t>円となっており、類似団体平均に比べ高い状況であるのは、平成２８年度から議会中継の録画配信を開始したことや、ペーパレス会議に向けたシステム導入を実施したことが主な要因である。</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・総務費が住民一人当たり</a:t>
          </a:r>
          <a:r>
            <a:rPr lang="ja-JP" altLang="en-US" sz="1100" b="0" i="0" baseline="0">
              <a:solidFill>
                <a:schemeClr val="dk1"/>
              </a:solidFill>
              <a:effectLst/>
              <a:latin typeface="+mn-lt"/>
              <a:ea typeface="+mn-ea"/>
              <a:cs typeface="+mn-cs"/>
            </a:rPr>
            <a:t>８４，３９３</a:t>
          </a:r>
          <a:r>
            <a:rPr lang="ja-JP" altLang="ja-JP" sz="1100" b="0" i="0" baseline="0">
              <a:solidFill>
                <a:schemeClr val="dk1"/>
              </a:solidFill>
              <a:effectLst/>
              <a:latin typeface="+mn-lt"/>
              <a:ea typeface="+mn-ea"/>
              <a:cs typeface="+mn-cs"/>
            </a:rPr>
            <a:t>円となっており、類似団体平均に比べ高い状況であるのは、平成</a:t>
          </a:r>
          <a:r>
            <a:rPr lang="ja-JP" altLang="en-US" sz="1100" b="0" i="0" baseline="0">
              <a:solidFill>
                <a:schemeClr val="dk1"/>
              </a:solidFill>
              <a:effectLst/>
              <a:latin typeface="+mn-lt"/>
              <a:ea typeface="+mn-ea"/>
              <a:cs typeface="+mn-cs"/>
            </a:rPr>
            <a:t>２８</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において情報セキュリティシステム強靭化に取り組んだことが主な要因である</a:t>
          </a:r>
          <a:r>
            <a:rPr lang="ja-JP"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行財政改革を着実に進めていることから、実質収支額は継続的に黒字を確保してい る。実質単年度収支についても、「</a:t>
          </a:r>
          <a:r>
            <a:rPr lang="ja-JP" altLang="en-US" sz="1100" b="0" i="0" baseline="0">
              <a:solidFill>
                <a:schemeClr val="dk1"/>
              </a:solidFill>
              <a:effectLst/>
              <a:latin typeface="+mn-lt"/>
              <a:ea typeface="+mn-ea"/>
              <a:cs typeface="+mn-cs"/>
            </a:rPr>
            <a:t>第２次</a:t>
          </a:r>
          <a:r>
            <a:rPr lang="ja-JP" altLang="ja-JP" sz="1100" b="0" i="0" baseline="0">
              <a:solidFill>
                <a:schemeClr val="dk1"/>
              </a:solidFill>
              <a:effectLst/>
              <a:latin typeface="+mn-lt"/>
              <a:ea typeface="+mn-ea"/>
              <a:cs typeface="+mn-cs"/>
            </a:rPr>
            <a:t>行政改革大綱（平成</a:t>
          </a:r>
          <a:r>
            <a:rPr lang="ja-JP" altLang="en-US" sz="1100" b="0" i="0" baseline="0">
              <a:solidFill>
                <a:schemeClr val="dk1"/>
              </a:solidFill>
              <a:effectLst/>
              <a:latin typeface="+mn-lt"/>
              <a:ea typeface="+mn-ea"/>
              <a:cs typeface="+mn-cs"/>
            </a:rPr>
            <a:t>２８～３２</a:t>
          </a:r>
          <a:r>
            <a:rPr lang="ja-JP" altLang="ja-JP" sz="1100" b="0" i="0" baseline="0">
              <a:solidFill>
                <a:schemeClr val="dk1"/>
              </a:solidFill>
              <a:effectLst/>
              <a:latin typeface="+mn-lt"/>
              <a:ea typeface="+mn-ea"/>
              <a:cs typeface="+mn-cs"/>
            </a:rPr>
            <a:t>年度）」に基づく</a:t>
          </a:r>
          <a:r>
            <a:rPr lang="ja-JP" altLang="en-US" sz="1100" b="0" i="0" baseline="0">
              <a:solidFill>
                <a:schemeClr val="dk1"/>
              </a:solidFill>
              <a:effectLst/>
              <a:latin typeface="+mn-lt"/>
              <a:ea typeface="+mn-ea"/>
              <a:cs typeface="+mn-cs"/>
            </a:rPr>
            <a:t>取組み</a:t>
          </a:r>
          <a:r>
            <a:rPr lang="ja-JP" altLang="ja-JP" sz="1100" b="0" i="0" baseline="0">
              <a:solidFill>
                <a:schemeClr val="dk1"/>
              </a:solidFill>
              <a:effectLst/>
              <a:latin typeface="+mn-lt"/>
              <a:ea typeface="+mn-ea"/>
              <a:cs typeface="+mn-cs"/>
            </a:rPr>
            <a:t>をはじめ</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経費削減に</a:t>
          </a:r>
          <a:r>
            <a:rPr lang="ja-JP" altLang="en-US" sz="1100" b="0" i="0" baseline="0">
              <a:solidFill>
                <a:schemeClr val="dk1"/>
              </a:solidFill>
              <a:effectLst/>
              <a:latin typeface="+mn-lt"/>
              <a:ea typeface="+mn-ea"/>
              <a:cs typeface="+mn-cs"/>
            </a:rPr>
            <a:t>努めていることなどにより、</a:t>
          </a:r>
          <a:r>
            <a:rPr lang="ja-JP" altLang="ja-JP" sz="1100" b="0" i="0" baseline="0">
              <a:solidFill>
                <a:schemeClr val="dk1"/>
              </a:solidFill>
              <a:effectLst/>
              <a:latin typeface="+mn-lt"/>
              <a:ea typeface="+mn-ea"/>
              <a:cs typeface="+mn-cs"/>
            </a:rPr>
            <a:t>引き続き黒字を確保している。</a:t>
          </a:r>
          <a:endParaRPr lang="ja-JP" altLang="ja-JP">
            <a:effectLst/>
          </a:endParaRPr>
        </a:p>
        <a:p>
          <a:r>
            <a:rPr lang="ja-JP" altLang="ja-JP" sz="1100" b="0" i="0" baseline="0">
              <a:solidFill>
                <a:schemeClr val="dk1"/>
              </a:solidFill>
              <a:effectLst/>
              <a:latin typeface="+mn-lt"/>
              <a:ea typeface="+mn-ea"/>
              <a:cs typeface="+mn-cs"/>
            </a:rPr>
            <a:t>　財政調整基金残高は、前年度決算剰余金の積立等に伴い増加し、標準財政規模比は</a:t>
          </a:r>
          <a:r>
            <a:rPr lang="ja-JP" altLang="en-US" sz="1100" b="0" i="0" baseline="0">
              <a:solidFill>
                <a:schemeClr val="dk1"/>
              </a:solidFill>
              <a:effectLst/>
              <a:latin typeface="+mn-lt"/>
              <a:ea typeface="+mn-ea"/>
              <a:cs typeface="+mn-cs"/>
            </a:rPr>
            <a:t>４９．０５</a:t>
          </a:r>
          <a:r>
            <a:rPr lang="ja-JP" altLang="ja-JP" sz="1100" b="0" i="0" baseline="0">
              <a:solidFill>
                <a:schemeClr val="dk1"/>
              </a:solidFill>
              <a:effectLst/>
              <a:latin typeface="+mn-lt"/>
              <a:ea typeface="+mn-ea"/>
              <a:cs typeface="+mn-cs"/>
            </a:rPr>
            <a:t>％となっている。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全て</a:t>
          </a:r>
          <a:r>
            <a:rPr lang="ja-JP" altLang="ja-JP" sz="1100" b="0" i="0" baseline="0">
              <a:solidFill>
                <a:schemeClr val="dk1"/>
              </a:solidFill>
              <a:effectLst/>
              <a:latin typeface="+mn-lt"/>
              <a:ea typeface="+mn-ea"/>
              <a:cs typeface="+mn-cs"/>
            </a:rPr>
            <a:t>の会計で実質収支（資金不足額・剰余額）については黒字を保っている。　　　　　　　　　</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国民健康保険事業や介護保険事業においては、近年高齢化が進み、給付費が増加傾向にあることから、保険料の設定の見直しを検討するなど、健全な財政運営に努める。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・元利償還金等</a:t>
          </a:r>
          <a:endParaRPr lang="ja-JP" altLang="ja-JP" sz="1400">
            <a:effectLst/>
          </a:endParaRPr>
        </a:p>
        <a:p>
          <a:pPr rtl="0"/>
          <a:r>
            <a:rPr lang="ja-JP" altLang="ja-JP" sz="1100" b="0" i="0" baseline="0">
              <a:solidFill>
                <a:schemeClr val="dk1"/>
              </a:solidFill>
              <a:effectLst/>
              <a:latin typeface="+mn-lt"/>
              <a:ea typeface="+mn-ea"/>
              <a:cs typeface="+mn-cs"/>
            </a:rPr>
            <a:t>　市債の償還が一部終了したことにより、元利償還金が平成</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１５７</a:t>
          </a:r>
          <a:r>
            <a:rPr lang="ja-JP" altLang="ja-JP" sz="1100" b="0" i="0" baseline="0">
              <a:solidFill>
                <a:schemeClr val="dk1"/>
              </a:solidFill>
              <a:effectLst/>
              <a:latin typeface="+mn-lt"/>
              <a:ea typeface="+mn-ea"/>
              <a:cs typeface="+mn-cs"/>
            </a:rPr>
            <a:t>百万円減少した。</a:t>
          </a:r>
          <a:endParaRPr lang="ja-JP" altLang="ja-JP" sz="1400">
            <a:effectLst/>
          </a:endParaRPr>
        </a:p>
        <a:p>
          <a:pPr rtl="0"/>
          <a:r>
            <a:rPr lang="ja-JP" altLang="ja-JP" sz="1100" b="0" i="0" baseline="0">
              <a:solidFill>
                <a:schemeClr val="dk1"/>
              </a:solidFill>
              <a:effectLst/>
              <a:latin typeface="+mn-lt"/>
              <a:ea typeface="+mn-ea"/>
              <a:cs typeface="+mn-cs"/>
            </a:rPr>
            <a:t>・算入公債費等</a:t>
          </a:r>
          <a:endParaRPr lang="ja-JP" altLang="ja-JP" sz="1400">
            <a:effectLst/>
          </a:endParaRPr>
        </a:p>
        <a:p>
          <a:r>
            <a:rPr lang="ja-JP" altLang="ja-JP" sz="1100" b="0" i="0" baseline="0">
              <a:solidFill>
                <a:schemeClr val="dk1"/>
              </a:solidFill>
              <a:effectLst/>
              <a:latin typeface="+mn-lt"/>
              <a:ea typeface="+mn-ea"/>
              <a:cs typeface="+mn-cs"/>
            </a:rPr>
            <a:t>　市債の償還の終了に伴い、事業費補正により基準財政需要額に算入され</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公債費の額が減少し、算入公債費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４１</a:t>
          </a:r>
          <a:r>
            <a:rPr lang="ja-JP" altLang="ja-JP" sz="1100" b="0" i="0" baseline="0">
              <a:solidFill>
                <a:schemeClr val="dk1"/>
              </a:solidFill>
              <a:effectLst/>
              <a:latin typeface="+mn-lt"/>
              <a:ea typeface="+mn-ea"/>
              <a:cs typeface="+mn-cs"/>
            </a:rPr>
            <a:t>百万円減少している。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合併特例債や臨時財政対策債などの借入増により一般会計等に係る地方債の現在高が大幅に増加している。</a:t>
          </a:r>
          <a:r>
            <a:rPr lang="ja-JP" altLang="en-US" sz="1100" b="0" i="0" baseline="0">
              <a:solidFill>
                <a:schemeClr val="dk1"/>
              </a:solidFill>
              <a:effectLst/>
              <a:latin typeface="+mn-lt"/>
              <a:ea typeface="+mn-ea"/>
              <a:cs typeface="+mn-cs"/>
            </a:rPr>
            <a:t>一方</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において</a:t>
          </a:r>
          <a:r>
            <a:rPr lang="ja-JP" altLang="ja-JP" sz="1100" b="0" i="0" baseline="0">
              <a:solidFill>
                <a:schemeClr val="dk1"/>
              </a:solidFill>
              <a:effectLst/>
              <a:latin typeface="+mn-lt"/>
              <a:ea typeface="+mn-ea"/>
              <a:cs typeface="+mn-cs"/>
            </a:rPr>
            <a:t>基金の繰替運用を行ったこと</a:t>
          </a:r>
          <a:r>
            <a:rPr lang="ja-JP" altLang="en-US" sz="1100" b="0" i="0" baseline="0">
              <a:solidFill>
                <a:schemeClr val="dk1"/>
              </a:solidFill>
              <a:effectLst/>
              <a:latin typeface="+mn-lt"/>
              <a:ea typeface="+mn-ea"/>
              <a:cs typeface="+mn-cs"/>
            </a:rPr>
            <a:t>により一時的に減少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ていた充当可能基金が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繰替運用の終了により大幅に増額となり、結果として将来</a:t>
          </a:r>
          <a:r>
            <a:rPr lang="ja-JP" altLang="ja-JP" sz="1100" b="0" i="0" baseline="0">
              <a:solidFill>
                <a:schemeClr val="dk1"/>
              </a:solidFill>
              <a:effectLst/>
              <a:latin typeface="+mn-lt"/>
              <a:ea typeface="+mn-ea"/>
              <a:cs typeface="+mn-cs"/>
            </a:rPr>
            <a:t>負担比率</a:t>
          </a:r>
          <a:r>
            <a:rPr lang="ja-JP" altLang="en-US" sz="1100" b="0" i="0" baseline="0">
              <a:solidFill>
                <a:schemeClr val="dk1"/>
              </a:solidFill>
              <a:effectLst/>
              <a:latin typeface="+mn-lt"/>
              <a:ea typeface="+mn-ea"/>
              <a:cs typeface="+mn-cs"/>
            </a:rPr>
            <a:t>は大幅に低下した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今後も交付税措置のある有利な市債に絞った発行を原則として、健全財政に努める。</a:t>
          </a:r>
          <a:endParaRPr lang="ja-JP" altLang="ja-JP" sz="1400">
            <a:effectLst/>
          </a:endParaRPr>
        </a:p>
        <a:p>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32024157</v>
      </c>
      <c r="BO4" s="381"/>
      <c r="BP4" s="381"/>
      <c r="BQ4" s="381"/>
      <c r="BR4" s="381"/>
      <c r="BS4" s="381"/>
      <c r="BT4" s="381"/>
      <c r="BU4" s="382"/>
      <c r="BV4" s="380">
        <v>39901740</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5.5</v>
      </c>
      <c r="CU4" s="558"/>
      <c r="CV4" s="558"/>
      <c r="CW4" s="558"/>
      <c r="CX4" s="558"/>
      <c r="CY4" s="558"/>
      <c r="CZ4" s="558"/>
      <c r="DA4" s="559"/>
      <c r="DB4" s="557">
        <v>6.3</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30587141</v>
      </c>
      <c r="BO5" s="386"/>
      <c r="BP5" s="386"/>
      <c r="BQ5" s="386"/>
      <c r="BR5" s="386"/>
      <c r="BS5" s="386"/>
      <c r="BT5" s="386"/>
      <c r="BU5" s="387"/>
      <c r="BV5" s="385">
        <v>38067817</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87.4</v>
      </c>
      <c r="CU5" s="356"/>
      <c r="CV5" s="356"/>
      <c r="CW5" s="356"/>
      <c r="CX5" s="356"/>
      <c r="CY5" s="356"/>
      <c r="CZ5" s="356"/>
      <c r="DA5" s="357"/>
      <c r="DB5" s="355">
        <v>85.2</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1437016</v>
      </c>
      <c r="BO6" s="386"/>
      <c r="BP6" s="386"/>
      <c r="BQ6" s="386"/>
      <c r="BR6" s="386"/>
      <c r="BS6" s="386"/>
      <c r="BT6" s="386"/>
      <c r="BU6" s="387"/>
      <c r="BV6" s="385">
        <v>1833923</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91.8</v>
      </c>
      <c r="CU6" s="532"/>
      <c r="CV6" s="532"/>
      <c r="CW6" s="532"/>
      <c r="CX6" s="532"/>
      <c r="CY6" s="532"/>
      <c r="CZ6" s="532"/>
      <c r="DA6" s="533"/>
      <c r="DB6" s="531">
        <v>89</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333982</v>
      </c>
      <c r="BO7" s="386"/>
      <c r="BP7" s="386"/>
      <c r="BQ7" s="386"/>
      <c r="BR7" s="386"/>
      <c r="BS7" s="386"/>
      <c r="BT7" s="386"/>
      <c r="BU7" s="387"/>
      <c r="BV7" s="385">
        <v>516710</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20057655</v>
      </c>
      <c r="CU7" s="386"/>
      <c r="CV7" s="386"/>
      <c r="CW7" s="386"/>
      <c r="CX7" s="386"/>
      <c r="CY7" s="386"/>
      <c r="CZ7" s="386"/>
      <c r="DA7" s="387"/>
      <c r="DB7" s="385">
        <v>20816306</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1103034</v>
      </c>
      <c r="BO8" s="386"/>
      <c r="BP8" s="386"/>
      <c r="BQ8" s="386"/>
      <c r="BR8" s="386"/>
      <c r="BS8" s="386"/>
      <c r="BT8" s="386"/>
      <c r="BU8" s="387"/>
      <c r="BV8" s="385">
        <v>1317213</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0.48</v>
      </c>
      <c r="CU8" s="495"/>
      <c r="CV8" s="495"/>
      <c r="CW8" s="495"/>
      <c r="CX8" s="495"/>
      <c r="CY8" s="495"/>
      <c r="CZ8" s="495"/>
      <c r="DA8" s="496"/>
      <c r="DB8" s="494">
        <v>0.49</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65524</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-214179</v>
      </c>
      <c r="BO9" s="386"/>
      <c r="BP9" s="386"/>
      <c r="BQ9" s="386"/>
      <c r="BR9" s="386"/>
      <c r="BS9" s="386"/>
      <c r="BT9" s="386"/>
      <c r="BU9" s="387"/>
      <c r="BV9" s="385">
        <v>28139</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10.5</v>
      </c>
      <c r="CU9" s="356"/>
      <c r="CV9" s="356"/>
      <c r="CW9" s="356"/>
      <c r="CX9" s="356"/>
      <c r="CY9" s="356"/>
      <c r="CZ9" s="356"/>
      <c r="DA9" s="357"/>
      <c r="DB9" s="355">
        <v>10.8</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68512</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677271</v>
      </c>
      <c r="BO10" s="386"/>
      <c r="BP10" s="386"/>
      <c r="BQ10" s="386"/>
      <c r="BR10" s="386"/>
      <c r="BS10" s="386"/>
      <c r="BT10" s="386"/>
      <c r="BU10" s="387"/>
      <c r="BV10" s="385">
        <v>673617</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c r="A12" s="140"/>
      <c r="B12" s="497" t="s">
        <v>113</v>
      </c>
      <c r="C12" s="498"/>
      <c r="D12" s="498"/>
      <c r="E12" s="498"/>
      <c r="F12" s="498"/>
      <c r="G12" s="498"/>
      <c r="H12" s="498"/>
      <c r="I12" s="498"/>
      <c r="J12" s="498"/>
      <c r="K12" s="499"/>
      <c r="L12" s="506" t="s">
        <v>114</v>
      </c>
      <c r="M12" s="507"/>
      <c r="N12" s="507"/>
      <c r="O12" s="507"/>
      <c r="P12" s="507"/>
      <c r="Q12" s="508"/>
      <c r="R12" s="509">
        <v>67482</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t="s">
        <v>120</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122</v>
      </c>
      <c r="N13" s="484"/>
      <c r="O13" s="484"/>
      <c r="P13" s="484"/>
      <c r="Q13" s="485"/>
      <c r="R13" s="486">
        <v>66805</v>
      </c>
      <c r="S13" s="487"/>
      <c r="T13" s="487"/>
      <c r="U13" s="487"/>
      <c r="V13" s="488"/>
      <c r="W13" s="474" t="s">
        <v>123</v>
      </c>
      <c r="X13" s="398"/>
      <c r="Y13" s="398"/>
      <c r="Z13" s="398"/>
      <c r="AA13" s="398"/>
      <c r="AB13" s="399"/>
      <c r="AC13" s="361">
        <v>3756</v>
      </c>
      <c r="AD13" s="362"/>
      <c r="AE13" s="362"/>
      <c r="AF13" s="362"/>
      <c r="AG13" s="363"/>
      <c r="AH13" s="361">
        <v>4274</v>
      </c>
      <c r="AI13" s="362"/>
      <c r="AJ13" s="362"/>
      <c r="AK13" s="362"/>
      <c r="AL13" s="364"/>
      <c r="AM13" s="454" t="s">
        <v>124</v>
      </c>
      <c r="AN13" s="359"/>
      <c r="AO13" s="359"/>
      <c r="AP13" s="359"/>
      <c r="AQ13" s="359"/>
      <c r="AR13" s="359"/>
      <c r="AS13" s="359"/>
      <c r="AT13" s="360"/>
      <c r="AU13" s="442" t="s">
        <v>118</v>
      </c>
      <c r="AV13" s="443"/>
      <c r="AW13" s="443"/>
      <c r="AX13" s="443"/>
      <c r="AY13" s="365" t="s">
        <v>125</v>
      </c>
      <c r="AZ13" s="366"/>
      <c r="BA13" s="366"/>
      <c r="BB13" s="366"/>
      <c r="BC13" s="366"/>
      <c r="BD13" s="366"/>
      <c r="BE13" s="366"/>
      <c r="BF13" s="366"/>
      <c r="BG13" s="366"/>
      <c r="BH13" s="366"/>
      <c r="BI13" s="366"/>
      <c r="BJ13" s="366"/>
      <c r="BK13" s="366"/>
      <c r="BL13" s="366"/>
      <c r="BM13" s="367"/>
      <c r="BN13" s="385">
        <v>463092</v>
      </c>
      <c r="BO13" s="386"/>
      <c r="BP13" s="386"/>
      <c r="BQ13" s="386"/>
      <c r="BR13" s="386"/>
      <c r="BS13" s="386"/>
      <c r="BT13" s="386"/>
      <c r="BU13" s="387"/>
      <c r="BV13" s="385">
        <v>701756</v>
      </c>
      <c r="BW13" s="386"/>
      <c r="BX13" s="386"/>
      <c r="BY13" s="386"/>
      <c r="BZ13" s="386"/>
      <c r="CA13" s="386"/>
      <c r="CB13" s="386"/>
      <c r="CC13" s="387"/>
      <c r="CD13" s="394" t="s">
        <v>126</v>
      </c>
      <c r="CE13" s="395"/>
      <c r="CF13" s="395"/>
      <c r="CG13" s="395"/>
      <c r="CH13" s="395"/>
      <c r="CI13" s="395"/>
      <c r="CJ13" s="395"/>
      <c r="CK13" s="395"/>
      <c r="CL13" s="395"/>
      <c r="CM13" s="395"/>
      <c r="CN13" s="395"/>
      <c r="CO13" s="395"/>
      <c r="CP13" s="395"/>
      <c r="CQ13" s="395"/>
      <c r="CR13" s="395"/>
      <c r="CS13" s="396"/>
      <c r="CT13" s="355">
        <v>4.2</v>
      </c>
      <c r="CU13" s="356"/>
      <c r="CV13" s="356"/>
      <c r="CW13" s="356"/>
      <c r="CX13" s="356"/>
      <c r="CY13" s="356"/>
      <c r="CZ13" s="356"/>
      <c r="DA13" s="357"/>
      <c r="DB13" s="355">
        <v>5</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127</v>
      </c>
      <c r="M14" s="515"/>
      <c r="N14" s="515"/>
      <c r="O14" s="515"/>
      <c r="P14" s="515"/>
      <c r="Q14" s="516"/>
      <c r="R14" s="486">
        <v>68084</v>
      </c>
      <c r="S14" s="487"/>
      <c r="T14" s="487"/>
      <c r="U14" s="487"/>
      <c r="V14" s="488"/>
      <c r="W14" s="489"/>
      <c r="X14" s="401"/>
      <c r="Y14" s="401"/>
      <c r="Z14" s="401"/>
      <c r="AA14" s="401"/>
      <c r="AB14" s="402"/>
      <c r="AC14" s="479">
        <v>12.1</v>
      </c>
      <c r="AD14" s="480"/>
      <c r="AE14" s="480"/>
      <c r="AF14" s="480"/>
      <c r="AG14" s="481"/>
      <c r="AH14" s="479">
        <v>13.1</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128</v>
      </c>
      <c r="CE14" s="392"/>
      <c r="CF14" s="392"/>
      <c r="CG14" s="392"/>
      <c r="CH14" s="392"/>
      <c r="CI14" s="392"/>
      <c r="CJ14" s="392"/>
      <c r="CK14" s="392"/>
      <c r="CL14" s="392"/>
      <c r="CM14" s="392"/>
      <c r="CN14" s="392"/>
      <c r="CO14" s="392"/>
      <c r="CP14" s="392"/>
      <c r="CQ14" s="392"/>
      <c r="CR14" s="392"/>
      <c r="CS14" s="393"/>
      <c r="CT14" s="490" t="s">
        <v>120</v>
      </c>
      <c r="CU14" s="458"/>
      <c r="CV14" s="458"/>
      <c r="CW14" s="458"/>
      <c r="CX14" s="458"/>
      <c r="CY14" s="458"/>
      <c r="CZ14" s="458"/>
      <c r="DA14" s="459"/>
      <c r="DB14" s="490">
        <v>16.5</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122</v>
      </c>
      <c r="N15" s="484"/>
      <c r="O15" s="484"/>
      <c r="P15" s="484"/>
      <c r="Q15" s="485"/>
      <c r="R15" s="486">
        <v>67490</v>
      </c>
      <c r="S15" s="487"/>
      <c r="T15" s="487"/>
      <c r="U15" s="487"/>
      <c r="V15" s="488"/>
      <c r="W15" s="474" t="s">
        <v>129</v>
      </c>
      <c r="X15" s="398"/>
      <c r="Y15" s="398"/>
      <c r="Z15" s="398"/>
      <c r="AA15" s="398"/>
      <c r="AB15" s="399"/>
      <c r="AC15" s="361">
        <v>10089</v>
      </c>
      <c r="AD15" s="362"/>
      <c r="AE15" s="362"/>
      <c r="AF15" s="362"/>
      <c r="AG15" s="363"/>
      <c r="AH15" s="361">
        <v>10465</v>
      </c>
      <c r="AI15" s="362"/>
      <c r="AJ15" s="362"/>
      <c r="AK15" s="362"/>
      <c r="AL15" s="364"/>
      <c r="AM15" s="454"/>
      <c r="AN15" s="359"/>
      <c r="AO15" s="359"/>
      <c r="AP15" s="359"/>
      <c r="AQ15" s="359"/>
      <c r="AR15" s="359"/>
      <c r="AS15" s="359"/>
      <c r="AT15" s="360"/>
      <c r="AU15" s="442"/>
      <c r="AV15" s="443"/>
      <c r="AW15" s="443"/>
      <c r="AX15" s="443"/>
      <c r="AY15" s="377" t="s">
        <v>130</v>
      </c>
      <c r="AZ15" s="378"/>
      <c r="BA15" s="378"/>
      <c r="BB15" s="378"/>
      <c r="BC15" s="378"/>
      <c r="BD15" s="378"/>
      <c r="BE15" s="378"/>
      <c r="BF15" s="378"/>
      <c r="BG15" s="378"/>
      <c r="BH15" s="378"/>
      <c r="BI15" s="378"/>
      <c r="BJ15" s="378"/>
      <c r="BK15" s="378"/>
      <c r="BL15" s="378"/>
      <c r="BM15" s="379"/>
      <c r="BN15" s="380">
        <v>7260180</v>
      </c>
      <c r="BO15" s="381"/>
      <c r="BP15" s="381"/>
      <c r="BQ15" s="381"/>
      <c r="BR15" s="381"/>
      <c r="BS15" s="381"/>
      <c r="BT15" s="381"/>
      <c r="BU15" s="382"/>
      <c r="BV15" s="380">
        <v>7148832</v>
      </c>
      <c r="BW15" s="381"/>
      <c r="BX15" s="381"/>
      <c r="BY15" s="381"/>
      <c r="BZ15" s="381"/>
      <c r="CA15" s="381"/>
      <c r="CB15" s="381"/>
      <c r="CC15" s="382"/>
      <c r="CD15" s="491" t="s">
        <v>131</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132</v>
      </c>
      <c r="M16" s="477"/>
      <c r="N16" s="477"/>
      <c r="O16" s="477"/>
      <c r="P16" s="477"/>
      <c r="Q16" s="478"/>
      <c r="R16" s="471" t="s">
        <v>133</v>
      </c>
      <c r="S16" s="472"/>
      <c r="T16" s="472"/>
      <c r="U16" s="472"/>
      <c r="V16" s="473"/>
      <c r="W16" s="489"/>
      <c r="X16" s="401"/>
      <c r="Y16" s="401"/>
      <c r="Z16" s="401"/>
      <c r="AA16" s="401"/>
      <c r="AB16" s="402"/>
      <c r="AC16" s="479">
        <v>32.4</v>
      </c>
      <c r="AD16" s="480"/>
      <c r="AE16" s="480"/>
      <c r="AF16" s="480"/>
      <c r="AG16" s="481"/>
      <c r="AH16" s="479">
        <v>32</v>
      </c>
      <c r="AI16" s="480"/>
      <c r="AJ16" s="480"/>
      <c r="AK16" s="480"/>
      <c r="AL16" s="482"/>
      <c r="AM16" s="454"/>
      <c r="AN16" s="359"/>
      <c r="AO16" s="359"/>
      <c r="AP16" s="359"/>
      <c r="AQ16" s="359"/>
      <c r="AR16" s="359"/>
      <c r="AS16" s="359"/>
      <c r="AT16" s="360"/>
      <c r="AU16" s="442"/>
      <c r="AV16" s="443"/>
      <c r="AW16" s="443"/>
      <c r="AX16" s="443"/>
      <c r="AY16" s="365" t="s">
        <v>134</v>
      </c>
      <c r="AZ16" s="366"/>
      <c r="BA16" s="366"/>
      <c r="BB16" s="366"/>
      <c r="BC16" s="366"/>
      <c r="BD16" s="366"/>
      <c r="BE16" s="366"/>
      <c r="BF16" s="366"/>
      <c r="BG16" s="366"/>
      <c r="BH16" s="366"/>
      <c r="BI16" s="366"/>
      <c r="BJ16" s="366"/>
      <c r="BK16" s="366"/>
      <c r="BL16" s="366"/>
      <c r="BM16" s="367"/>
      <c r="BN16" s="385">
        <v>15143799</v>
      </c>
      <c r="BO16" s="386"/>
      <c r="BP16" s="386"/>
      <c r="BQ16" s="386"/>
      <c r="BR16" s="386"/>
      <c r="BS16" s="386"/>
      <c r="BT16" s="386"/>
      <c r="BU16" s="387"/>
      <c r="BV16" s="385">
        <v>14815892</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135</v>
      </c>
      <c r="N17" s="469"/>
      <c r="O17" s="469"/>
      <c r="P17" s="469"/>
      <c r="Q17" s="470"/>
      <c r="R17" s="471" t="s">
        <v>136</v>
      </c>
      <c r="S17" s="472"/>
      <c r="T17" s="472"/>
      <c r="U17" s="472"/>
      <c r="V17" s="473"/>
      <c r="W17" s="474" t="s">
        <v>137</v>
      </c>
      <c r="X17" s="398"/>
      <c r="Y17" s="398"/>
      <c r="Z17" s="398"/>
      <c r="AA17" s="398"/>
      <c r="AB17" s="399"/>
      <c r="AC17" s="361">
        <v>17317</v>
      </c>
      <c r="AD17" s="362"/>
      <c r="AE17" s="362"/>
      <c r="AF17" s="362"/>
      <c r="AG17" s="363"/>
      <c r="AH17" s="361">
        <v>17979</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9177672</v>
      </c>
      <c r="BO17" s="386"/>
      <c r="BP17" s="386"/>
      <c r="BQ17" s="386"/>
      <c r="BR17" s="386"/>
      <c r="BS17" s="386"/>
      <c r="BT17" s="386"/>
      <c r="BU17" s="387"/>
      <c r="BV17" s="385">
        <v>9025795</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139</v>
      </c>
      <c r="C18" s="448"/>
      <c r="D18" s="448"/>
      <c r="E18" s="449"/>
      <c r="F18" s="449"/>
      <c r="G18" s="449"/>
      <c r="H18" s="449"/>
      <c r="I18" s="449"/>
      <c r="J18" s="449"/>
      <c r="K18" s="449"/>
      <c r="L18" s="450">
        <v>222.71</v>
      </c>
      <c r="M18" s="450"/>
      <c r="N18" s="450"/>
      <c r="O18" s="450"/>
      <c r="P18" s="450"/>
      <c r="Q18" s="450"/>
      <c r="R18" s="451"/>
      <c r="S18" s="451"/>
      <c r="T18" s="451"/>
      <c r="U18" s="451"/>
      <c r="V18" s="452"/>
      <c r="W18" s="466"/>
      <c r="X18" s="467"/>
      <c r="Y18" s="467"/>
      <c r="Z18" s="467"/>
      <c r="AA18" s="467"/>
      <c r="AB18" s="475"/>
      <c r="AC18" s="349">
        <v>55.6</v>
      </c>
      <c r="AD18" s="350"/>
      <c r="AE18" s="350"/>
      <c r="AF18" s="350"/>
      <c r="AG18" s="453"/>
      <c r="AH18" s="349">
        <v>55</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17756745</v>
      </c>
      <c r="BO18" s="386"/>
      <c r="BP18" s="386"/>
      <c r="BQ18" s="386"/>
      <c r="BR18" s="386"/>
      <c r="BS18" s="386"/>
      <c r="BT18" s="386"/>
      <c r="BU18" s="387"/>
      <c r="BV18" s="385">
        <v>17764580</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141</v>
      </c>
      <c r="C19" s="448"/>
      <c r="D19" s="448"/>
      <c r="E19" s="449"/>
      <c r="F19" s="449"/>
      <c r="G19" s="449"/>
      <c r="H19" s="449"/>
      <c r="I19" s="449"/>
      <c r="J19" s="449"/>
      <c r="K19" s="449"/>
      <c r="L19" s="455">
        <v>294</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23216670</v>
      </c>
      <c r="BO19" s="386"/>
      <c r="BP19" s="386"/>
      <c r="BQ19" s="386"/>
      <c r="BR19" s="386"/>
      <c r="BS19" s="386"/>
      <c r="BT19" s="386"/>
      <c r="BU19" s="387"/>
      <c r="BV19" s="385">
        <v>23871568</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143</v>
      </c>
      <c r="C20" s="448"/>
      <c r="D20" s="448"/>
      <c r="E20" s="449"/>
      <c r="F20" s="449"/>
      <c r="G20" s="449"/>
      <c r="H20" s="449"/>
      <c r="I20" s="449"/>
      <c r="J20" s="449"/>
      <c r="K20" s="449"/>
      <c r="L20" s="455">
        <v>22761</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33450962</v>
      </c>
      <c r="BO23" s="386"/>
      <c r="BP23" s="386"/>
      <c r="BQ23" s="386"/>
      <c r="BR23" s="386"/>
      <c r="BS23" s="386"/>
      <c r="BT23" s="386"/>
      <c r="BU23" s="387"/>
      <c r="BV23" s="385">
        <v>32746798</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152</v>
      </c>
      <c r="F24" s="359"/>
      <c r="G24" s="359"/>
      <c r="H24" s="359"/>
      <c r="I24" s="359"/>
      <c r="J24" s="359"/>
      <c r="K24" s="360"/>
      <c r="L24" s="361">
        <v>1</v>
      </c>
      <c r="M24" s="362"/>
      <c r="N24" s="362"/>
      <c r="O24" s="362"/>
      <c r="P24" s="363"/>
      <c r="Q24" s="361">
        <v>9260</v>
      </c>
      <c r="R24" s="362"/>
      <c r="S24" s="362"/>
      <c r="T24" s="362"/>
      <c r="U24" s="362"/>
      <c r="V24" s="363"/>
      <c r="W24" s="427"/>
      <c r="X24" s="418"/>
      <c r="Y24" s="419"/>
      <c r="Z24" s="358" t="s">
        <v>153</v>
      </c>
      <c r="AA24" s="359"/>
      <c r="AB24" s="359"/>
      <c r="AC24" s="359"/>
      <c r="AD24" s="359"/>
      <c r="AE24" s="359"/>
      <c r="AF24" s="359"/>
      <c r="AG24" s="360"/>
      <c r="AH24" s="361">
        <v>481</v>
      </c>
      <c r="AI24" s="362"/>
      <c r="AJ24" s="362"/>
      <c r="AK24" s="362"/>
      <c r="AL24" s="363"/>
      <c r="AM24" s="361">
        <v>1530061</v>
      </c>
      <c r="AN24" s="362"/>
      <c r="AO24" s="362"/>
      <c r="AP24" s="362"/>
      <c r="AQ24" s="362"/>
      <c r="AR24" s="363"/>
      <c r="AS24" s="361">
        <v>3181</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16820128</v>
      </c>
      <c r="BO24" s="386"/>
      <c r="BP24" s="386"/>
      <c r="BQ24" s="386"/>
      <c r="BR24" s="386"/>
      <c r="BS24" s="386"/>
      <c r="BT24" s="386"/>
      <c r="BU24" s="387"/>
      <c r="BV24" s="385">
        <v>17337467</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155</v>
      </c>
      <c r="F25" s="359"/>
      <c r="G25" s="359"/>
      <c r="H25" s="359"/>
      <c r="I25" s="359"/>
      <c r="J25" s="359"/>
      <c r="K25" s="360"/>
      <c r="L25" s="361">
        <v>1</v>
      </c>
      <c r="M25" s="362"/>
      <c r="N25" s="362"/>
      <c r="O25" s="362"/>
      <c r="P25" s="363"/>
      <c r="Q25" s="361">
        <v>7340</v>
      </c>
      <c r="R25" s="362"/>
      <c r="S25" s="362"/>
      <c r="T25" s="362"/>
      <c r="U25" s="362"/>
      <c r="V25" s="363"/>
      <c r="W25" s="427"/>
      <c r="X25" s="418"/>
      <c r="Y25" s="419"/>
      <c r="Z25" s="358" t="s">
        <v>156</v>
      </c>
      <c r="AA25" s="359"/>
      <c r="AB25" s="359"/>
      <c r="AC25" s="359"/>
      <c r="AD25" s="359"/>
      <c r="AE25" s="359"/>
      <c r="AF25" s="359"/>
      <c r="AG25" s="360"/>
      <c r="AH25" s="361" t="s">
        <v>120</v>
      </c>
      <c r="AI25" s="362"/>
      <c r="AJ25" s="362"/>
      <c r="AK25" s="362"/>
      <c r="AL25" s="363"/>
      <c r="AM25" s="361" t="s">
        <v>120</v>
      </c>
      <c r="AN25" s="362"/>
      <c r="AO25" s="362"/>
      <c r="AP25" s="362"/>
      <c r="AQ25" s="362"/>
      <c r="AR25" s="363"/>
      <c r="AS25" s="361" t="s">
        <v>120</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298089</v>
      </c>
      <c r="BO25" s="381"/>
      <c r="BP25" s="381"/>
      <c r="BQ25" s="381"/>
      <c r="BR25" s="381"/>
      <c r="BS25" s="381"/>
      <c r="BT25" s="381"/>
      <c r="BU25" s="382"/>
      <c r="BV25" s="380">
        <v>380938</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158</v>
      </c>
      <c r="F26" s="359"/>
      <c r="G26" s="359"/>
      <c r="H26" s="359"/>
      <c r="I26" s="359"/>
      <c r="J26" s="359"/>
      <c r="K26" s="360"/>
      <c r="L26" s="361">
        <v>1</v>
      </c>
      <c r="M26" s="362"/>
      <c r="N26" s="362"/>
      <c r="O26" s="362"/>
      <c r="P26" s="363"/>
      <c r="Q26" s="361">
        <v>6650</v>
      </c>
      <c r="R26" s="362"/>
      <c r="S26" s="362"/>
      <c r="T26" s="362"/>
      <c r="U26" s="362"/>
      <c r="V26" s="363"/>
      <c r="W26" s="427"/>
      <c r="X26" s="418"/>
      <c r="Y26" s="419"/>
      <c r="Z26" s="358" t="s">
        <v>159</v>
      </c>
      <c r="AA26" s="440"/>
      <c r="AB26" s="440"/>
      <c r="AC26" s="440"/>
      <c r="AD26" s="440"/>
      <c r="AE26" s="440"/>
      <c r="AF26" s="440"/>
      <c r="AG26" s="441"/>
      <c r="AH26" s="361">
        <v>44</v>
      </c>
      <c r="AI26" s="362"/>
      <c r="AJ26" s="362"/>
      <c r="AK26" s="362"/>
      <c r="AL26" s="363"/>
      <c r="AM26" s="361">
        <v>142736</v>
      </c>
      <c r="AN26" s="362"/>
      <c r="AO26" s="362"/>
      <c r="AP26" s="362"/>
      <c r="AQ26" s="362"/>
      <c r="AR26" s="363"/>
      <c r="AS26" s="361">
        <v>3244</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v>10820</v>
      </c>
      <c r="BO26" s="386"/>
      <c r="BP26" s="386"/>
      <c r="BQ26" s="386"/>
      <c r="BR26" s="386"/>
      <c r="BS26" s="386"/>
      <c r="BT26" s="386"/>
      <c r="BU26" s="387"/>
      <c r="BV26" s="385">
        <v>10361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161</v>
      </c>
      <c r="F27" s="359"/>
      <c r="G27" s="359"/>
      <c r="H27" s="359"/>
      <c r="I27" s="359"/>
      <c r="J27" s="359"/>
      <c r="K27" s="360"/>
      <c r="L27" s="361">
        <v>1</v>
      </c>
      <c r="M27" s="362"/>
      <c r="N27" s="362"/>
      <c r="O27" s="362"/>
      <c r="P27" s="363"/>
      <c r="Q27" s="361">
        <v>5040</v>
      </c>
      <c r="R27" s="362"/>
      <c r="S27" s="362"/>
      <c r="T27" s="362"/>
      <c r="U27" s="362"/>
      <c r="V27" s="363"/>
      <c r="W27" s="427"/>
      <c r="X27" s="418"/>
      <c r="Y27" s="419"/>
      <c r="Z27" s="358" t="s">
        <v>162</v>
      </c>
      <c r="AA27" s="359"/>
      <c r="AB27" s="359"/>
      <c r="AC27" s="359"/>
      <c r="AD27" s="359"/>
      <c r="AE27" s="359"/>
      <c r="AF27" s="359"/>
      <c r="AG27" s="360"/>
      <c r="AH27" s="361">
        <v>78</v>
      </c>
      <c r="AI27" s="362"/>
      <c r="AJ27" s="362"/>
      <c r="AK27" s="362"/>
      <c r="AL27" s="363"/>
      <c r="AM27" s="361">
        <v>227136</v>
      </c>
      <c r="AN27" s="362"/>
      <c r="AO27" s="362"/>
      <c r="AP27" s="362"/>
      <c r="AQ27" s="362"/>
      <c r="AR27" s="363"/>
      <c r="AS27" s="361">
        <v>2912</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v>1117350</v>
      </c>
      <c r="BO27" s="389"/>
      <c r="BP27" s="389"/>
      <c r="BQ27" s="389"/>
      <c r="BR27" s="389"/>
      <c r="BS27" s="389"/>
      <c r="BT27" s="389"/>
      <c r="BU27" s="390"/>
      <c r="BV27" s="388">
        <v>1117167</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164</v>
      </c>
      <c r="F28" s="359"/>
      <c r="G28" s="359"/>
      <c r="H28" s="359"/>
      <c r="I28" s="359"/>
      <c r="J28" s="359"/>
      <c r="K28" s="360"/>
      <c r="L28" s="361">
        <v>1</v>
      </c>
      <c r="M28" s="362"/>
      <c r="N28" s="362"/>
      <c r="O28" s="362"/>
      <c r="P28" s="363"/>
      <c r="Q28" s="361">
        <v>4390</v>
      </c>
      <c r="R28" s="362"/>
      <c r="S28" s="362"/>
      <c r="T28" s="362"/>
      <c r="U28" s="362"/>
      <c r="V28" s="363"/>
      <c r="W28" s="427"/>
      <c r="X28" s="418"/>
      <c r="Y28" s="419"/>
      <c r="Z28" s="358" t="s">
        <v>165</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9837792</v>
      </c>
      <c r="BO28" s="381"/>
      <c r="BP28" s="381"/>
      <c r="BQ28" s="381"/>
      <c r="BR28" s="381"/>
      <c r="BS28" s="381"/>
      <c r="BT28" s="381"/>
      <c r="BU28" s="382"/>
      <c r="BV28" s="380">
        <v>9160521</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168</v>
      </c>
      <c r="F29" s="359"/>
      <c r="G29" s="359"/>
      <c r="H29" s="359"/>
      <c r="I29" s="359"/>
      <c r="J29" s="359"/>
      <c r="K29" s="360"/>
      <c r="L29" s="361">
        <v>20</v>
      </c>
      <c r="M29" s="362"/>
      <c r="N29" s="362"/>
      <c r="O29" s="362"/>
      <c r="P29" s="363"/>
      <c r="Q29" s="361">
        <v>4070</v>
      </c>
      <c r="R29" s="362"/>
      <c r="S29" s="362"/>
      <c r="T29" s="362"/>
      <c r="U29" s="362"/>
      <c r="V29" s="363"/>
      <c r="W29" s="428"/>
      <c r="X29" s="429"/>
      <c r="Y29" s="430"/>
      <c r="Z29" s="358" t="s">
        <v>169</v>
      </c>
      <c r="AA29" s="359"/>
      <c r="AB29" s="359"/>
      <c r="AC29" s="359"/>
      <c r="AD29" s="359"/>
      <c r="AE29" s="359"/>
      <c r="AF29" s="359"/>
      <c r="AG29" s="360"/>
      <c r="AH29" s="361">
        <v>559</v>
      </c>
      <c r="AI29" s="362"/>
      <c r="AJ29" s="362"/>
      <c r="AK29" s="362"/>
      <c r="AL29" s="363"/>
      <c r="AM29" s="361">
        <v>1757197</v>
      </c>
      <c r="AN29" s="362"/>
      <c r="AO29" s="362"/>
      <c r="AP29" s="362"/>
      <c r="AQ29" s="362"/>
      <c r="AR29" s="363"/>
      <c r="AS29" s="361">
        <v>3143</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1325735</v>
      </c>
      <c r="BO29" s="386"/>
      <c r="BP29" s="386"/>
      <c r="BQ29" s="386"/>
      <c r="BR29" s="386"/>
      <c r="BS29" s="386"/>
      <c r="BT29" s="386"/>
      <c r="BU29" s="387"/>
      <c r="BV29" s="385">
        <v>697979</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98.5</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8416023</v>
      </c>
      <c r="BO30" s="389"/>
      <c r="BP30" s="389"/>
      <c r="BQ30" s="389"/>
      <c r="BR30" s="389"/>
      <c r="BS30" s="389"/>
      <c r="BT30" s="389"/>
      <c r="BU30" s="390"/>
      <c r="BV30" s="388">
        <v>7950197</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7</v>
      </c>
      <c r="AN34" s="345"/>
      <c r="AO34" s="344" t="str">
        <f>IF('各会計、関係団体の財政状況及び健全化判断比率'!B33="","",'各会計、関係団体の財政状況及び健全化判断比率'!B33)</f>
        <v>水道事業会計</v>
      </c>
      <c r="AP34" s="344"/>
      <c r="AQ34" s="344"/>
      <c r="AR34" s="344"/>
      <c r="AS34" s="344"/>
      <c r="AT34" s="344"/>
      <c r="AU34" s="344"/>
      <c r="AV34" s="344"/>
      <c r="AW34" s="344"/>
      <c r="AX34" s="344"/>
      <c r="AY34" s="344"/>
      <c r="AZ34" s="344"/>
      <c r="BA34" s="344"/>
      <c r="BB34" s="344"/>
      <c r="BC34" s="344"/>
      <c r="BD34" s="167"/>
      <c r="BE34" s="345">
        <f>IF(BG34="","",MAX(C34:D43,U34:V43,AM34:AN43)+1)</f>
        <v>9</v>
      </c>
      <c r="BF34" s="345"/>
      <c r="BG34" s="344" t="str">
        <f>IF('各会計、関係団体の財政状況及び健全化判断比率'!B35="","",'各会計、関係団体の財政状況及び健全化判断比率'!B35)</f>
        <v>集落排水事業特別会計</v>
      </c>
      <c r="BH34" s="344"/>
      <c r="BI34" s="344"/>
      <c r="BJ34" s="344"/>
      <c r="BK34" s="344"/>
      <c r="BL34" s="344"/>
      <c r="BM34" s="344"/>
      <c r="BN34" s="344"/>
      <c r="BO34" s="344"/>
      <c r="BP34" s="344"/>
      <c r="BQ34" s="344"/>
      <c r="BR34" s="344"/>
      <c r="BS34" s="344"/>
      <c r="BT34" s="344"/>
      <c r="BU34" s="344"/>
      <c r="BV34" s="167"/>
      <c r="BW34" s="345">
        <f>IF(BY34="","",MAX(C34:D43,U34:V43,AM34:AN43,BE34:BF43)+1)</f>
        <v>12</v>
      </c>
      <c r="BX34" s="345"/>
      <c r="BY34" s="344" t="str">
        <f>IF('各会計、関係団体の財政状況及び健全化判断比率'!B68="","",'各会計、関係団体の財政状況及び健全化判断比率'!B68)</f>
        <v>三観広域行政組合（一般会計）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22</v>
      </c>
      <c r="CP34" s="345"/>
      <c r="CQ34" s="344" t="str">
        <f>IF('各会計、関係団体の財政状況及び健全化判断比率'!BS7="","",'各会計、関係団体の財政状況及び健全化判断比率'!BS7)</f>
        <v>三豊市土地開発公社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国民健康保険診療所事業特別会計</v>
      </c>
      <c r="X35" s="344"/>
      <c r="Y35" s="344"/>
      <c r="Z35" s="344"/>
      <c r="AA35" s="344"/>
      <c r="AB35" s="344"/>
      <c r="AC35" s="344"/>
      <c r="AD35" s="344"/>
      <c r="AE35" s="344"/>
      <c r="AF35" s="344"/>
      <c r="AG35" s="344"/>
      <c r="AH35" s="344"/>
      <c r="AI35" s="344"/>
      <c r="AJ35" s="344"/>
      <c r="AK35" s="344"/>
      <c r="AL35" s="167"/>
      <c r="AM35" s="345">
        <f t="shared" ref="AM35:AM43" si="0">IF(AO35="","",AM34+1)</f>
        <v>8</v>
      </c>
      <c r="AN35" s="345"/>
      <c r="AO35" s="344" t="str">
        <f>IF('各会計、関係団体の財政状況及び健全化判断比率'!B34="","",'各会計、関係団体の財政状況及び健全化判断比率'!B34)</f>
        <v>病院事業会計</v>
      </c>
      <c r="AP35" s="344"/>
      <c r="AQ35" s="344"/>
      <c r="AR35" s="344"/>
      <c r="AS35" s="344"/>
      <c r="AT35" s="344"/>
      <c r="AU35" s="344"/>
      <c r="AV35" s="344"/>
      <c r="AW35" s="344"/>
      <c r="AX35" s="344"/>
      <c r="AY35" s="344"/>
      <c r="AZ35" s="344"/>
      <c r="BA35" s="344"/>
      <c r="BB35" s="344"/>
      <c r="BC35" s="344"/>
      <c r="BD35" s="167"/>
      <c r="BE35" s="345">
        <f t="shared" ref="BE35:BE43" si="1">IF(BG35="","",BE34+1)</f>
        <v>10</v>
      </c>
      <c r="BF35" s="345"/>
      <c r="BG35" s="344" t="str">
        <f>IF('各会計、関係団体の財政状況及び健全化判断比率'!B36="","",'各会計、関係団体の財政状況及び健全化判断比率'!B36)</f>
        <v>浄化槽整備推進事業特別会計</v>
      </c>
      <c r="BH35" s="344"/>
      <c r="BI35" s="344"/>
      <c r="BJ35" s="344"/>
      <c r="BK35" s="344"/>
      <c r="BL35" s="344"/>
      <c r="BM35" s="344"/>
      <c r="BN35" s="344"/>
      <c r="BO35" s="344"/>
      <c r="BP35" s="344"/>
      <c r="BQ35" s="344"/>
      <c r="BR35" s="344"/>
      <c r="BS35" s="344"/>
      <c r="BT35" s="344"/>
      <c r="BU35" s="344"/>
      <c r="BV35" s="167"/>
      <c r="BW35" s="345">
        <f t="shared" ref="BW35:BW43" si="2">IF(BY35="","",BW34+1)</f>
        <v>13</v>
      </c>
      <c r="BX35" s="345"/>
      <c r="BY35" s="344" t="str">
        <f>IF('各会計、関係団体の財政状況及び健全化判断比率'!B69="","",'各会計、関係団体の財政状況及び健全化判断比率'!B69)</f>
        <v>三観広域行政組合（電子計算センター）</v>
      </c>
      <c r="BZ35" s="344"/>
      <c r="CA35" s="344"/>
      <c r="CB35" s="344"/>
      <c r="CC35" s="344"/>
      <c r="CD35" s="344"/>
      <c r="CE35" s="344"/>
      <c r="CF35" s="344"/>
      <c r="CG35" s="344"/>
      <c r="CH35" s="344"/>
      <c r="CI35" s="344"/>
      <c r="CJ35" s="344"/>
      <c r="CK35" s="344"/>
      <c r="CL35" s="344"/>
      <c r="CM35" s="344"/>
      <c r="CN35" s="167"/>
      <c r="CO35" s="345">
        <f t="shared" ref="CO35:CO43" si="3">IF(CQ35="","",CO34+1)</f>
        <v>23</v>
      </c>
      <c r="CP35" s="345"/>
      <c r="CQ35" s="344" t="str">
        <f>IF('各会計、関係団体の財政状況及び健全化判断比率'!BS8="","",'各会計、関係団体の財政状況及び健全化判断比率'!BS8)</f>
        <v>株式会社みの</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後期高齢者医療事業特別会計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11</v>
      </c>
      <c r="BF36" s="345"/>
      <c r="BG36" s="344" t="str">
        <f>IF('各会計、関係団体の財政状況及び健全化判断比率'!B37="","",'各会計、関係団体の財政状況及び健全化判断比率'!B37)</f>
        <v>港湾整備事業特別会計</v>
      </c>
      <c r="BH36" s="344"/>
      <c r="BI36" s="344"/>
      <c r="BJ36" s="344"/>
      <c r="BK36" s="344"/>
      <c r="BL36" s="344"/>
      <c r="BM36" s="344"/>
      <c r="BN36" s="344"/>
      <c r="BO36" s="344"/>
      <c r="BP36" s="344"/>
      <c r="BQ36" s="344"/>
      <c r="BR36" s="344"/>
      <c r="BS36" s="344"/>
      <c r="BT36" s="344"/>
      <c r="BU36" s="344"/>
      <c r="BV36" s="167"/>
      <c r="BW36" s="345">
        <f t="shared" si="2"/>
        <v>14</v>
      </c>
      <c r="BX36" s="345"/>
      <c r="BY36" s="344" t="str">
        <f>IF('各会計、関係団体の財政状況及び健全化判断比率'!B70="","",'各会計、関係団体の財政状況及び健全化判断比率'!B70)</f>
        <v>三豊総合病院企業団（病院事業会計）</v>
      </c>
      <c r="BZ36" s="344"/>
      <c r="CA36" s="344"/>
      <c r="CB36" s="344"/>
      <c r="CC36" s="344"/>
      <c r="CD36" s="344"/>
      <c r="CE36" s="344"/>
      <c r="CF36" s="344"/>
      <c r="CG36" s="344"/>
      <c r="CH36" s="344"/>
      <c r="CI36" s="344"/>
      <c r="CJ36" s="344"/>
      <c r="CK36" s="344"/>
      <c r="CL36" s="344"/>
      <c r="CM36" s="344"/>
      <c r="CN36" s="167"/>
      <c r="CO36" s="345">
        <f t="shared" si="3"/>
        <v>24</v>
      </c>
      <c r="CP36" s="345"/>
      <c r="CQ36" s="344" t="str">
        <f>IF('各会計、関係団体の財政状況及び健全化判断比率'!BS9="","",'各会計、関係団体の財政状況及び健全化判断比率'!BS9)</f>
        <v>株式会社たからだの里</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5</v>
      </c>
      <c r="V37" s="345"/>
      <c r="W37" s="344" t="str">
        <f>IF('各会計、関係団体の財政状況及び健全化判断比率'!B31="","",'各会計、関係団体の財政状況及び健全化判断比率'!B31)</f>
        <v>介護保険事業特別会計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15</v>
      </c>
      <c r="BX37" s="345"/>
      <c r="BY37" s="344" t="str">
        <f>IF('各会計、関係団体の財政状況及び健全化判断比率'!B71="","",'各会計、関係団体の財政状況及び健全化判断比率'!B71)</f>
        <v>三豊総合病院企業団（保健福祉総合施設事業）</v>
      </c>
      <c r="BZ37" s="344"/>
      <c r="CA37" s="344"/>
      <c r="CB37" s="344"/>
      <c r="CC37" s="344"/>
      <c r="CD37" s="344"/>
      <c r="CE37" s="344"/>
      <c r="CF37" s="344"/>
      <c r="CG37" s="344"/>
      <c r="CH37" s="344"/>
      <c r="CI37" s="344"/>
      <c r="CJ37" s="344"/>
      <c r="CK37" s="344"/>
      <c r="CL37" s="344"/>
      <c r="CM37" s="344"/>
      <c r="CN37" s="167"/>
      <c r="CO37" s="345">
        <f t="shared" si="3"/>
        <v>25</v>
      </c>
      <c r="CP37" s="345"/>
      <c r="CQ37" s="344" t="str">
        <f>IF('各会計、関係団体の財政状況及び健全化判断比率'!BS10="","",'各会計、関係団体の財政状況及び健全化判断比率'!BS10)</f>
        <v>財団法人三豊市国際交流協会</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f t="shared" si="4"/>
        <v>6</v>
      </c>
      <c r="V38" s="345"/>
      <c r="W38" s="344" t="str">
        <f>IF('各会計、関係団体の財政状況及び健全化判断比率'!B32="","",'各会計、関係団体の財政状況及び健全化判断比率'!B32)</f>
        <v>介護サービス事業特別会計</v>
      </c>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16</v>
      </c>
      <c r="BX38" s="345"/>
      <c r="BY38" s="344" t="str">
        <f>IF('各会計、関係団体の財政状況及び健全化判断比率'!B72="","",'各会計、関係団体の財政状況及び健全化判断比率'!B72)</f>
        <v>三豊総合病院企業団（介護老人保健施設事業会計）</v>
      </c>
      <c r="BZ38" s="344"/>
      <c r="CA38" s="344"/>
      <c r="CB38" s="344"/>
      <c r="CC38" s="344"/>
      <c r="CD38" s="344"/>
      <c r="CE38" s="344"/>
      <c r="CF38" s="344"/>
      <c r="CG38" s="344"/>
      <c r="CH38" s="344"/>
      <c r="CI38" s="344"/>
      <c r="CJ38" s="344"/>
      <c r="CK38" s="344"/>
      <c r="CL38" s="344"/>
      <c r="CM38" s="344"/>
      <c r="CN38" s="167"/>
      <c r="CO38" s="345">
        <f t="shared" si="3"/>
        <v>26</v>
      </c>
      <c r="CP38" s="345"/>
      <c r="CQ38" s="344" t="str">
        <f>IF('各会計、関係団体の財政状況及び健全化判断比率'!BS11="","",'各会計、関係団体の財政状況及び健全化判断比率'!BS11)</f>
        <v>粟島汽船株式会社</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17</v>
      </c>
      <c r="BX39" s="345"/>
      <c r="BY39" s="344" t="str">
        <f>IF('各会計、関係団体の財政状況及び健全化判断比率'!B73="","",'各会計、関係団体の財政状況及び健全化判断比率'!B73)</f>
        <v>三豊市観音寺市学校組合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18</v>
      </c>
      <c r="BX40" s="345"/>
      <c r="BY40" s="344" t="str">
        <f>IF('各会計、関係団体の財政状況及び健全化判断比率'!B74="","",'各会計、関係団体の財政状況及び健全化判断比率'!B74)</f>
        <v>三観衛生組合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19</v>
      </c>
      <c r="BX41" s="345"/>
      <c r="BY41" s="344" t="str">
        <f>IF('各会計、関係団体の財政状況及び健全化判断比率'!B75="","",'各会計、関係団体の財政状況及び健全化判断比率'!B75)</f>
        <v>香川県中部広域競艇事業組合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20</v>
      </c>
      <c r="BX42" s="345"/>
      <c r="BY42" s="344" t="str">
        <f>IF('各会計、関係団体の財政状況及び健全化判断比率'!B76="","",'各会計、関係団体の財政状況及び健全化判断比率'!B76)</f>
        <v>香川県市町総合事務組合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21</v>
      </c>
      <c r="BX43" s="345"/>
      <c r="BY43" s="344" t="str">
        <f>IF('各会計、関係団体の財政状況及び健全化判断比率'!B77="","",'各会計、関係団体の財政状況及び健全化判断比率'!B77)</f>
        <v>香川県後期高齢者医療広域連合（一般会計）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207</v>
      </c>
      <c r="C5" s="678"/>
      <c r="D5" s="678"/>
      <c r="E5" s="678"/>
      <c r="F5" s="678"/>
      <c r="G5" s="678"/>
      <c r="H5" s="678"/>
      <c r="I5" s="678"/>
      <c r="J5" s="678"/>
      <c r="K5" s="678"/>
      <c r="L5" s="678"/>
      <c r="M5" s="678"/>
      <c r="N5" s="678"/>
      <c r="O5" s="678"/>
      <c r="P5" s="678"/>
      <c r="Q5" s="679"/>
      <c r="R5" s="640">
        <v>7707845</v>
      </c>
      <c r="S5" s="641"/>
      <c r="T5" s="641"/>
      <c r="U5" s="641"/>
      <c r="V5" s="641"/>
      <c r="W5" s="641"/>
      <c r="X5" s="641"/>
      <c r="Y5" s="688"/>
      <c r="Z5" s="701">
        <v>24.1</v>
      </c>
      <c r="AA5" s="701"/>
      <c r="AB5" s="701"/>
      <c r="AC5" s="701"/>
      <c r="AD5" s="702">
        <v>7707845</v>
      </c>
      <c r="AE5" s="702"/>
      <c r="AF5" s="702"/>
      <c r="AG5" s="702"/>
      <c r="AH5" s="702"/>
      <c r="AI5" s="702"/>
      <c r="AJ5" s="702"/>
      <c r="AK5" s="702"/>
      <c r="AL5" s="689">
        <v>39.799999999999997</v>
      </c>
      <c r="AM5" s="658"/>
      <c r="AN5" s="658"/>
      <c r="AO5" s="690"/>
      <c r="AP5" s="677" t="s">
        <v>208</v>
      </c>
      <c r="AQ5" s="678"/>
      <c r="AR5" s="678"/>
      <c r="AS5" s="678"/>
      <c r="AT5" s="678"/>
      <c r="AU5" s="678"/>
      <c r="AV5" s="678"/>
      <c r="AW5" s="678"/>
      <c r="AX5" s="678"/>
      <c r="AY5" s="678"/>
      <c r="AZ5" s="678"/>
      <c r="BA5" s="678"/>
      <c r="BB5" s="678"/>
      <c r="BC5" s="678"/>
      <c r="BD5" s="678"/>
      <c r="BE5" s="678"/>
      <c r="BF5" s="679"/>
      <c r="BG5" s="590">
        <v>7703105</v>
      </c>
      <c r="BH5" s="591"/>
      <c r="BI5" s="591"/>
      <c r="BJ5" s="591"/>
      <c r="BK5" s="591"/>
      <c r="BL5" s="591"/>
      <c r="BM5" s="591"/>
      <c r="BN5" s="592"/>
      <c r="BO5" s="643">
        <v>99.9</v>
      </c>
      <c r="BP5" s="643"/>
      <c r="BQ5" s="643"/>
      <c r="BR5" s="643"/>
      <c r="BS5" s="644">
        <v>94118</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209</v>
      </c>
      <c r="CS5" s="696"/>
      <c r="CT5" s="696"/>
      <c r="CU5" s="696"/>
      <c r="CV5" s="696"/>
      <c r="CW5" s="696"/>
      <c r="CX5" s="696"/>
      <c r="CY5" s="697"/>
      <c r="CZ5" s="695" t="s">
        <v>201</v>
      </c>
      <c r="DA5" s="696"/>
      <c r="DB5" s="696"/>
      <c r="DC5" s="697"/>
      <c r="DD5" s="695" t="s">
        <v>210</v>
      </c>
      <c r="DE5" s="696"/>
      <c r="DF5" s="696"/>
      <c r="DG5" s="696"/>
      <c r="DH5" s="696"/>
      <c r="DI5" s="696"/>
      <c r="DJ5" s="696"/>
      <c r="DK5" s="696"/>
      <c r="DL5" s="696"/>
      <c r="DM5" s="696"/>
      <c r="DN5" s="696"/>
      <c r="DO5" s="696"/>
      <c r="DP5" s="697"/>
      <c r="DQ5" s="695" t="s">
        <v>211</v>
      </c>
      <c r="DR5" s="696"/>
      <c r="DS5" s="696"/>
      <c r="DT5" s="696"/>
      <c r="DU5" s="696"/>
      <c r="DV5" s="696"/>
      <c r="DW5" s="696"/>
      <c r="DX5" s="696"/>
      <c r="DY5" s="696"/>
      <c r="DZ5" s="696"/>
      <c r="EA5" s="696"/>
      <c r="EB5" s="696"/>
      <c r="EC5" s="697"/>
    </row>
    <row r="6" spans="2:143" ht="11.25" customHeight="1">
      <c r="B6" s="587" t="s">
        <v>212</v>
      </c>
      <c r="C6" s="588"/>
      <c r="D6" s="588"/>
      <c r="E6" s="588"/>
      <c r="F6" s="588"/>
      <c r="G6" s="588"/>
      <c r="H6" s="588"/>
      <c r="I6" s="588"/>
      <c r="J6" s="588"/>
      <c r="K6" s="588"/>
      <c r="L6" s="588"/>
      <c r="M6" s="588"/>
      <c r="N6" s="588"/>
      <c r="O6" s="588"/>
      <c r="P6" s="588"/>
      <c r="Q6" s="589"/>
      <c r="R6" s="590">
        <v>309811</v>
      </c>
      <c r="S6" s="591"/>
      <c r="T6" s="591"/>
      <c r="U6" s="591"/>
      <c r="V6" s="591"/>
      <c r="W6" s="591"/>
      <c r="X6" s="591"/>
      <c r="Y6" s="592"/>
      <c r="Z6" s="643">
        <v>1</v>
      </c>
      <c r="AA6" s="643"/>
      <c r="AB6" s="643"/>
      <c r="AC6" s="643"/>
      <c r="AD6" s="644">
        <v>309811</v>
      </c>
      <c r="AE6" s="644"/>
      <c r="AF6" s="644"/>
      <c r="AG6" s="644"/>
      <c r="AH6" s="644"/>
      <c r="AI6" s="644"/>
      <c r="AJ6" s="644"/>
      <c r="AK6" s="644"/>
      <c r="AL6" s="613">
        <v>1.6</v>
      </c>
      <c r="AM6" s="645"/>
      <c r="AN6" s="645"/>
      <c r="AO6" s="646"/>
      <c r="AP6" s="587" t="s">
        <v>213</v>
      </c>
      <c r="AQ6" s="588"/>
      <c r="AR6" s="588"/>
      <c r="AS6" s="588"/>
      <c r="AT6" s="588"/>
      <c r="AU6" s="588"/>
      <c r="AV6" s="588"/>
      <c r="AW6" s="588"/>
      <c r="AX6" s="588"/>
      <c r="AY6" s="588"/>
      <c r="AZ6" s="588"/>
      <c r="BA6" s="588"/>
      <c r="BB6" s="588"/>
      <c r="BC6" s="588"/>
      <c r="BD6" s="588"/>
      <c r="BE6" s="588"/>
      <c r="BF6" s="589"/>
      <c r="BG6" s="590">
        <v>7703105</v>
      </c>
      <c r="BH6" s="591"/>
      <c r="BI6" s="591"/>
      <c r="BJ6" s="591"/>
      <c r="BK6" s="591"/>
      <c r="BL6" s="591"/>
      <c r="BM6" s="591"/>
      <c r="BN6" s="592"/>
      <c r="BO6" s="643">
        <v>99.9</v>
      </c>
      <c r="BP6" s="643"/>
      <c r="BQ6" s="643"/>
      <c r="BR6" s="643"/>
      <c r="BS6" s="644">
        <v>94118</v>
      </c>
      <c r="BT6" s="644"/>
      <c r="BU6" s="644"/>
      <c r="BV6" s="644"/>
      <c r="BW6" s="644"/>
      <c r="BX6" s="644"/>
      <c r="BY6" s="644"/>
      <c r="BZ6" s="644"/>
      <c r="CA6" s="644"/>
      <c r="CB6" s="680"/>
      <c r="CD6" s="647" t="s">
        <v>214</v>
      </c>
      <c r="CE6" s="648"/>
      <c r="CF6" s="648"/>
      <c r="CG6" s="648"/>
      <c r="CH6" s="648"/>
      <c r="CI6" s="648"/>
      <c r="CJ6" s="648"/>
      <c r="CK6" s="648"/>
      <c r="CL6" s="648"/>
      <c r="CM6" s="648"/>
      <c r="CN6" s="648"/>
      <c r="CO6" s="648"/>
      <c r="CP6" s="648"/>
      <c r="CQ6" s="649"/>
      <c r="CR6" s="590">
        <v>265309</v>
      </c>
      <c r="CS6" s="591"/>
      <c r="CT6" s="591"/>
      <c r="CU6" s="591"/>
      <c r="CV6" s="591"/>
      <c r="CW6" s="591"/>
      <c r="CX6" s="591"/>
      <c r="CY6" s="592"/>
      <c r="CZ6" s="643">
        <v>0.9</v>
      </c>
      <c r="DA6" s="643"/>
      <c r="DB6" s="643"/>
      <c r="DC6" s="643"/>
      <c r="DD6" s="596" t="s">
        <v>215</v>
      </c>
      <c r="DE6" s="591"/>
      <c r="DF6" s="591"/>
      <c r="DG6" s="591"/>
      <c r="DH6" s="591"/>
      <c r="DI6" s="591"/>
      <c r="DJ6" s="591"/>
      <c r="DK6" s="591"/>
      <c r="DL6" s="591"/>
      <c r="DM6" s="591"/>
      <c r="DN6" s="591"/>
      <c r="DO6" s="591"/>
      <c r="DP6" s="592"/>
      <c r="DQ6" s="596">
        <v>265309</v>
      </c>
      <c r="DR6" s="591"/>
      <c r="DS6" s="591"/>
      <c r="DT6" s="591"/>
      <c r="DU6" s="591"/>
      <c r="DV6" s="591"/>
      <c r="DW6" s="591"/>
      <c r="DX6" s="591"/>
      <c r="DY6" s="591"/>
      <c r="DZ6" s="591"/>
      <c r="EA6" s="591"/>
      <c r="EB6" s="591"/>
      <c r="EC6" s="626"/>
    </row>
    <row r="7" spans="2:143" ht="11.25" customHeight="1">
      <c r="B7" s="587" t="s">
        <v>216</v>
      </c>
      <c r="C7" s="588"/>
      <c r="D7" s="588"/>
      <c r="E7" s="588"/>
      <c r="F7" s="588"/>
      <c r="G7" s="588"/>
      <c r="H7" s="588"/>
      <c r="I7" s="588"/>
      <c r="J7" s="588"/>
      <c r="K7" s="588"/>
      <c r="L7" s="588"/>
      <c r="M7" s="588"/>
      <c r="N7" s="588"/>
      <c r="O7" s="588"/>
      <c r="P7" s="588"/>
      <c r="Q7" s="589"/>
      <c r="R7" s="590">
        <v>11757</v>
      </c>
      <c r="S7" s="591"/>
      <c r="T7" s="591"/>
      <c r="U7" s="591"/>
      <c r="V7" s="591"/>
      <c r="W7" s="591"/>
      <c r="X7" s="591"/>
      <c r="Y7" s="592"/>
      <c r="Z7" s="643">
        <v>0</v>
      </c>
      <c r="AA7" s="643"/>
      <c r="AB7" s="643"/>
      <c r="AC7" s="643"/>
      <c r="AD7" s="644">
        <v>11757</v>
      </c>
      <c r="AE7" s="644"/>
      <c r="AF7" s="644"/>
      <c r="AG7" s="644"/>
      <c r="AH7" s="644"/>
      <c r="AI7" s="644"/>
      <c r="AJ7" s="644"/>
      <c r="AK7" s="644"/>
      <c r="AL7" s="613">
        <v>0.1</v>
      </c>
      <c r="AM7" s="645"/>
      <c r="AN7" s="645"/>
      <c r="AO7" s="646"/>
      <c r="AP7" s="587" t="s">
        <v>217</v>
      </c>
      <c r="AQ7" s="588"/>
      <c r="AR7" s="588"/>
      <c r="AS7" s="588"/>
      <c r="AT7" s="588"/>
      <c r="AU7" s="588"/>
      <c r="AV7" s="588"/>
      <c r="AW7" s="588"/>
      <c r="AX7" s="588"/>
      <c r="AY7" s="588"/>
      <c r="AZ7" s="588"/>
      <c r="BA7" s="588"/>
      <c r="BB7" s="588"/>
      <c r="BC7" s="588"/>
      <c r="BD7" s="588"/>
      <c r="BE7" s="588"/>
      <c r="BF7" s="589"/>
      <c r="BG7" s="590">
        <v>3427477</v>
      </c>
      <c r="BH7" s="591"/>
      <c r="BI7" s="591"/>
      <c r="BJ7" s="591"/>
      <c r="BK7" s="591"/>
      <c r="BL7" s="591"/>
      <c r="BM7" s="591"/>
      <c r="BN7" s="592"/>
      <c r="BO7" s="643">
        <v>44.5</v>
      </c>
      <c r="BP7" s="643"/>
      <c r="BQ7" s="643"/>
      <c r="BR7" s="643"/>
      <c r="BS7" s="644">
        <v>94118</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5695030</v>
      </c>
      <c r="CS7" s="591"/>
      <c r="CT7" s="591"/>
      <c r="CU7" s="591"/>
      <c r="CV7" s="591"/>
      <c r="CW7" s="591"/>
      <c r="CX7" s="591"/>
      <c r="CY7" s="592"/>
      <c r="CZ7" s="643">
        <v>18.600000000000001</v>
      </c>
      <c r="DA7" s="643"/>
      <c r="DB7" s="643"/>
      <c r="DC7" s="643"/>
      <c r="DD7" s="596">
        <v>317068</v>
      </c>
      <c r="DE7" s="591"/>
      <c r="DF7" s="591"/>
      <c r="DG7" s="591"/>
      <c r="DH7" s="591"/>
      <c r="DI7" s="591"/>
      <c r="DJ7" s="591"/>
      <c r="DK7" s="591"/>
      <c r="DL7" s="591"/>
      <c r="DM7" s="591"/>
      <c r="DN7" s="591"/>
      <c r="DO7" s="591"/>
      <c r="DP7" s="592"/>
      <c r="DQ7" s="596">
        <v>4447266</v>
      </c>
      <c r="DR7" s="591"/>
      <c r="DS7" s="591"/>
      <c r="DT7" s="591"/>
      <c r="DU7" s="591"/>
      <c r="DV7" s="591"/>
      <c r="DW7" s="591"/>
      <c r="DX7" s="591"/>
      <c r="DY7" s="591"/>
      <c r="DZ7" s="591"/>
      <c r="EA7" s="591"/>
      <c r="EB7" s="591"/>
      <c r="EC7" s="626"/>
    </row>
    <row r="8" spans="2:143" ht="11.25" customHeight="1">
      <c r="B8" s="587" t="s">
        <v>219</v>
      </c>
      <c r="C8" s="588"/>
      <c r="D8" s="588"/>
      <c r="E8" s="588"/>
      <c r="F8" s="588"/>
      <c r="G8" s="588"/>
      <c r="H8" s="588"/>
      <c r="I8" s="588"/>
      <c r="J8" s="588"/>
      <c r="K8" s="588"/>
      <c r="L8" s="588"/>
      <c r="M8" s="588"/>
      <c r="N8" s="588"/>
      <c r="O8" s="588"/>
      <c r="P8" s="588"/>
      <c r="Q8" s="589"/>
      <c r="R8" s="590">
        <v>35997</v>
      </c>
      <c r="S8" s="591"/>
      <c r="T8" s="591"/>
      <c r="U8" s="591"/>
      <c r="V8" s="591"/>
      <c r="W8" s="591"/>
      <c r="X8" s="591"/>
      <c r="Y8" s="592"/>
      <c r="Z8" s="643">
        <v>0.1</v>
      </c>
      <c r="AA8" s="643"/>
      <c r="AB8" s="643"/>
      <c r="AC8" s="643"/>
      <c r="AD8" s="644">
        <v>35997</v>
      </c>
      <c r="AE8" s="644"/>
      <c r="AF8" s="644"/>
      <c r="AG8" s="644"/>
      <c r="AH8" s="644"/>
      <c r="AI8" s="644"/>
      <c r="AJ8" s="644"/>
      <c r="AK8" s="644"/>
      <c r="AL8" s="613">
        <v>0.2</v>
      </c>
      <c r="AM8" s="645"/>
      <c r="AN8" s="645"/>
      <c r="AO8" s="646"/>
      <c r="AP8" s="587" t="s">
        <v>220</v>
      </c>
      <c r="AQ8" s="588"/>
      <c r="AR8" s="588"/>
      <c r="AS8" s="588"/>
      <c r="AT8" s="588"/>
      <c r="AU8" s="588"/>
      <c r="AV8" s="588"/>
      <c r="AW8" s="588"/>
      <c r="AX8" s="588"/>
      <c r="AY8" s="588"/>
      <c r="AZ8" s="588"/>
      <c r="BA8" s="588"/>
      <c r="BB8" s="588"/>
      <c r="BC8" s="588"/>
      <c r="BD8" s="588"/>
      <c r="BE8" s="588"/>
      <c r="BF8" s="589"/>
      <c r="BG8" s="590">
        <v>115191</v>
      </c>
      <c r="BH8" s="591"/>
      <c r="BI8" s="591"/>
      <c r="BJ8" s="591"/>
      <c r="BK8" s="591"/>
      <c r="BL8" s="591"/>
      <c r="BM8" s="591"/>
      <c r="BN8" s="592"/>
      <c r="BO8" s="643">
        <v>1.5</v>
      </c>
      <c r="BP8" s="643"/>
      <c r="BQ8" s="643"/>
      <c r="BR8" s="643"/>
      <c r="BS8" s="596" t="s">
        <v>111</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9838496</v>
      </c>
      <c r="CS8" s="591"/>
      <c r="CT8" s="591"/>
      <c r="CU8" s="591"/>
      <c r="CV8" s="591"/>
      <c r="CW8" s="591"/>
      <c r="CX8" s="591"/>
      <c r="CY8" s="592"/>
      <c r="CZ8" s="643">
        <v>32.200000000000003</v>
      </c>
      <c r="DA8" s="643"/>
      <c r="DB8" s="643"/>
      <c r="DC8" s="643"/>
      <c r="DD8" s="596">
        <v>791123</v>
      </c>
      <c r="DE8" s="591"/>
      <c r="DF8" s="591"/>
      <c r="DG8" s="591"/>
      <c r="DH8" s="591"/>
      <c r="DI8" s="591"/>
      <c r="DJ8" s="591"/>
      <c r="DK8" s="591"/>
      <c r="DL8" s="591"/>
      <c r="DM8" s="591"/>
      <c r="DN8" s="591"/>
      <c r="DO8" s="591"/>
      <c r="DP8" s="592"/>
      <c r="DQ8" s="596">
        <v>5613697</v>
      </c>
      <c r="DR8" s="591"/>
      <c r="DS8" s="591"/>
      <c r="DT8" s="591"/>
      <c r="DU8" s="591"/>
      <c r="DV8" s="591"/>
      <c r="DW8" s="591"/>
      <c r="DX8" s="591"/>
      <c r="DY8" s="591"/>
      <c r="DZ8" s="591"/>
      <c r="EA8" s="591"/>
      <c r="EB8" s="591"/>
      <c r="EC8" s="626"/>
    </row>
    <row r="9" spans="2:143" ht="11.25" customHeight="1">
      <c r="B9" s="587" t="s">
        <v>222</v>
      </c>
      <c r="C9" s="588"/>
      <c r="D9" s="588"/>
      <c r="E9" s="588"/>
      <c r="F9" s="588"/>
      <c r="G9" s="588"/>
      <c r="H9" s="588"/>
      <c r="I9" s="588"/>
      <c r="J9" s="588"/>
      <c r="K9" s="588"/>
      <c r="L9" s="588"/>
      <c r="M9" s="588"/>
      <c r="N9" s="588"/>
      <c r="O9" s="588"/>
      <c r="P9" s="588"/>
      <c r="Q9" s="589"/>
      <c r="R9" s="590">
        <v>17483</v>
      </c>
      <c r="S9" s="591"/>
      <c r="T9" s="591"/>
      <c r="U9" s="591"/>
      <c r="V9" s="591"/>
      <c r="W9" s="591"/>
      <c r="X9" s="591"/>
      <c r="Y9" s="592"/>
      <c r="Z9" s="643">
        <v>0.1</v>
      </c>
      <c r="AA9" s="643"/>
      <c r="AB9" s="643"/>
      <c r="AC9" s="643"/>
      <c r="AD9" s="644">
        <v>17483</v>
      </c>
      <c r="AE9" s="644"/>
      <c r="AF9" s="644"/>
      <c r="AG9" s="644"/>
      <c r="AH9" s="644"/>
      <c r="AI9" s="644"/>
      <c r="AJ9" s="644"/>
      <c r="AK9" s="644"/>
      <c r="AL9" s="613">
        <v>0.1</v>
      </c>
      <c r="AM9" s="645"/>
      <c r="AN9" s="645"/>
      <c r="AO9" s="646"/>
      <c r="AP9" s="587" t="s">
        <v>223</v>
      </c>
      <c r="AQ9" s="588"/>
      <c r="AR9" s="588"/>
      <c r="AS9" s="588"/>
      <c r="AT9" s="588"/>
      <c r="AU9" s="588"/>
      <c r="AV9" s="588"/>
      <c r="AW9" s="588"/>
      <c r="AX9" s="588"/>
      <c r="AY9" s="588"/>
      <c r="AZ9" s="588"/>
      <c r="BA9" s="588"/>
      <c r="BB9" s="588"/>
      <c r="BC9" s="588"/>
      <c r="BD9" s="588"/>
      <c r="BE9" s="588"/>
      <c r="BF9" s="589"/>
      <c r="BG9" s="590">
        <v>2593486</v>
      </c>
      <c r="BH9" s="591"/>
      <c r="BI9" s="591"/>
      <c r="BJ9" s="591"/>
      <c r="BK9" s="591"/>
      <c r="BL9" s="591"/>
      <c r="BM9" s="591"/>
      <c r="BN9" s="592"/>
      <c r="BO9" s="643">
        <v>33.6</v>
      </c>
      <c r="BP9" s="643"/>
      <c r="BQ9" s="643"/>
      <c r="BR9" s="643"/>
      <c r="BS9" s="596" t="s">
        <v>111</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2894401</v>
      </c>
      <c r="CS9" s="591"/>
      <c r="CT9" s="591"/>
      <c r="CU9" s="591"/>
      <c r="CV9" s="591"/>
      <c r="CW9" s="591"/>
      <c r="CX9" s="591"/>
      <c r="CY9" s="592"/>
      <c r="CZ9" s="643">
        <v>9.5</v>
      </c>
      <c r="DA9" s="643"/>
      <c r="DB9" s="643"/>
      <c r="DC9" s="643"/>
      <c r="DD9" s="596">
        <v>414884</v>
      </c>
      <c r="DE9" s="591"/>
      <c r="DF9" s="591"/>
      <c r="DG9" s="591"/>
      <c r="DH9" s="591"/>
      <c r="DI9" s="591"/>
      <c r="DJ9" s="591"/>
      <c r="DK9" s="591"/>
      <c r="DL9" s="591"/>
      <c r="DM9" s="591"/>
      <c r="DN9" s="591"/>
      <c r="DO9" s="591"/>
      <c r="DP9" s="592"/>
      <c r="DQ9" s="596">
        <v>2281289</v>
      </c>
      <c r="DR9" s="591"/>
      <c r="DS9" s="591"/>
      <c r="DT9" s="591"/>
      <c r="DU9" s="591"/>
      <c r="DV9" s="591"/>
      <c r="DW9" s="591"/>
      <c r="DX9" s="591"/>
      <c r="DY9" s="591"/>
      <c r="DZ9" s="591"/>
      <c r="EA9" s="591"/>
      <c r="EB9" s="591"/>
      <c r="EC9" s="626"/>
    </row>
    <row r="10" spans="2:143" ht="11.25" customHeight="1">
      <c r="B10" s="587" t="s">
        <v>225</v>
      </c>
      <c r="C10" s="588"/>
      <c r="D10" s="588"/>
      <c r="E10" s="588"/>
      <c r="F10" s="588"/>
      <c r="G10" s="588"/>
      <c r="H10" s="588"/>
      <c r="I10" s="588"/>
      <c r="J10" s="588"/>
      <c r="K10" s="588"/>
      <c r="L10" s="588"/>
      <c r="M10" s="588"/>
      <c r="N10" s="588"/>
      <c r="O10" s="588"/>
      <c r="P10" s="588"/>
      <c r="Q10" s="589"/>
      <c r="R10" s="590">
        <v>1169466</v>
      </c>
      <c r="S10" s="591"/>
      <c r="T10" s="591"/>
      <c r="U10" s="591"/>
      <c r="V10" s="591"/>
      <c r="W10" s="591"/>
      <c r="X10" s="591"/>
      <c r="Y10" s="592"/>
      <c r="Z10" s="643">
        <v>3.7</v>
      </c>
      <c r="AA10" s="643"/>
      <c r="AB10" s="643"/>
      <c r="AC10" s="643"/>
      <c r="AD10" s="644">
        <v>1169466</v>
      </c>
      <c r="AE10" s="644"/>
      <c r="AF10" s="644"/>
      <c r="AG10" s="644"/>
      <c r="AH10" s="644"/>
      <c r="AI10" s="644"/>
      <c r="AJ10" s="644"/>
      <c r="AK10" s="644"/>
      <c r="AL10" s="613">
        <v>6</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153867</v>
      </c>
      <c r="BH10" s="591"/>
      <c r="BI10" s="591"/>
      <c r="BJ10" s="591"/>
      <c r="BK10" s="591"/>
      <c r="BL10" s="591"/>
      <c r="BM10" s="591"/>
      <c r="BN10" s="592"/>
      <c r="BO10" s="643">
        <v>2</v>
      </c>
      <c r="BP10" s="643"/>
      <c r="BQ10" s="643"/>
      <c r="BR10" s="643"/>
      <c r="BS10" s="596" t="s">
        <v>111</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20623</v>
      </c>
      <c r="CS10" s="591"/>
      <c r="CT10" s="591"/>
      <c r="CU10" s="591"/>
      <c r="CV10" s="591"/>
      <c r="CW10" s="591"/>
      <c r="CX10" s="591"/>
      <c r="CY10" s="592"/>
      <c r="CZ10" s="643">
        <v>0.1</v>
      </c>
      <c r="DA10" s="643"/>
      <c r="DB10" s="643"/>
      <c r="DC10" s="643"/>
      <c r="DD10" s="596" t="s">
        <v>111</v>
      </c>
      <c r="DE10" s="591"/>
      <c r="DF10" s="591"/>
      <c r="DG10" s="591"/>
      <c r="DH10" s="591"/>
      <c r="DI10" s="591"/>
      <c r="DJ10" s="591"/>
      <c r="DK10" s="591"/>
      <c r="DL10" s="591"/>
      <c r="DM10" s="591"/>
      <c r="DN10" s="591"/>
      <c r="DO10" s="591"/>
      <c r="DP10" s="592"/>
      <c r="DQ10" s="596">
        <v>5623</v>
      </c>
      <c r="DR10" s="591"/>
      <c r="DS10" s="591"/>
      <c r="DT10" s="591"/>
      <c r="DU10" s="591"/>
      <c r="DV10" s="591"/>
      <c r="DW10" s="591"/>
      <c r="DX10" s="591"/>
      <c r="DY10" s="591"/>
      <c r="DZ10" s="591"/>
      <c r="EA10" s="591"/>
      <c r="EB10" s="591"/>
      <c r="EC10" s="626"/>
    </row>
    <row r="11" spans="2:143" ht="11.25" customHeight="1">
      <c r="B11" s="587" t="s">
        <v>228</v>
      </c>
      <c r="C11" s="588"/>
      <c r="D11" s="588"/>
      <c r="E11" s="588"/>
      <c r="F11" s="588"/>
      <c r="G11" s="588"/>
      <c r="H11" s="588"/>
      <c r="I11" s="588"/>
      <c r="J11" s="588"/>
      <c r="K11" s="588"/>
      <c r="L11" s="588"/>
      <c r="M11" s="588"/>
      <c r="N11" s="588"/>
      <c r="O11" s="588"/>
      <c r="P11" s="588"/>
      <c r="Q11" s="589"/>
      <c r="R11" s="590">
        <v>50751</v>
      </c>
      <c r="S11" s="591"/>
      <c r="T11" s="591"/>
      <c r="U11" s="591"/>
      <c r="V11" s="591"/>
      <c r="W11" s="591"/>
      <c r="X11" s="591"/>
      <c r="Y11" s="592"/>
      <c r="Z11" s="643">
        <v>0.2</v>
      </c>
      <c r="AA11" s="643"/>
      <c r="AB11" s="643"/>
      <c r="AC11" s="643"/>
      <c r="AD11" s="644">
        <v>50751</v>
      </c>
      <c r="AE11" s="644"/>
      <c r="AF11" s="644"/>
      <c r="AG11" s="644"/>
      <c r="AH11" s="644"/>
      <c r="AI11" s="644"/>
      <c r="AJ11" s="644"/>
      <c r="AK11" s="644"/>
      <c r="AL11" s="613">
        <v>0.3</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564933</v>
      </c>
      <c r="BH11" s="591"/>
      <c r="BI11" s="591"/>
      <c r="BJ11" s="591"/>
      <c r="BK11" s="591"/>
      <c r="BL11" s="591"/>
      <c r="BM11" s="591"/>
      <c r="BN11" s="592"/>
      <c r="BO11" s="643">
        <v>7.3</v>
      </c>
      <c r="BP11" s="643"/>
      <c r="BQ11" s="643"/>
      <c r="BR11" s="643"/>
      <c r="BS11" s="596">
        <v>94118</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1822012</v>
      </c>
      <c r="CS11" s="591"/>
      <c r="CT11" s="591"/>
      <c r="CU11" s="591"/>
      <c r="CV11" s="591"/>
      <c r="CW11" s="591"/>
      <c r="CX11" s="591"/>
      <c r="CY11" s="592"/>
      <c r="CZ11" s="643">
        <v>6</v>
      </c>
      <c r="DA11" s="643"/>
      <c r="DB11" s="643"/>
      <c r="DC11" s="643"/>
      <c r="DD11" s="596">
        <v>770505</v>
      </c>
      <c r="DE11" s="591"/>
      <c r="DF11" s="591"/>
      <c r="DG11" s="591"/>
      <c r="DH11" s="591"/>
      <c r="DI11" s="591"/>
      <c r="DJ11" s="591"/>
      <c r="DK11" s="591"/>
      <c r="DL11" s="591"/>
      <c r="DM11" s="591"/>
      <c r="DN11" s="591"/>
      <c r="DO11" s="591"/>
      <c r="DP11" s="592"/>
      <c r="DQ11" s="596">
        <v>990378</v>
      </c>
      <c r="DR11" s="591"/>
      <c r="DS11" s="591"/>
      <c r="DT11" s="591"/>
      <c r="DU11" s="591"/>
      <c r="DV11" s="591"/>
      <c r="DW11" s="591"/>
      <c r="DX11" s="591"/>
      <c r="DY11" s="591"/>
      <c r="DZ11" s="591"/>
      <c r="EA11" s="591"/>
      <c r="EB11" s="591"/>
      <c r="EC11" s="626"/>
    </row>
    <row r="12" spans="2:143" ht="11.25" customHeight="1">
      <c r="B12" s="587" t="s">
        <v>231</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3640114</v>
      </c>
      <c r="BH12" s="591"/>
      <c r="BI12" s="591"/>
      <c r="BJ12" s="591"/>
      <c r="BK12" s="591"/>
      <c r="BL12" s="591"/>
      <c r="BM12" s="591"/>
      <c r="BN12" s="592"/>
      <c r="BO12" s="643">
        <v>47.2</v>
      </c>
      <c r="BP12" s="643"/>
      <c r="BQ12" s="643"/>
      <c r="BR12" s="643"/>
      <c r="BS12" s="596" t="s">
        <v>111</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192291</v>
      </c>
      <c r="CS12" s="591"/>
      <c r="CT12" s="591"/>
      <c r="CU12" s="591"/>
      <c r="CV12" s="591"/>
      <c r="CW12" s="591"/>
      <c r="CX12" s="591"/>
      <c r="CY12" s="592"/>
      <c r="CZ12" s="643">
        <v>0.6</v>
      </c>
      <c r="DA12" s="643"/>
      <c r="DB12" s="643"/>
      <c r="DC12" s="643"/>
      <c r="DD12" s="596" t="s">
        <v>111</v>
      </c>
      <c r="DE12" s="591"/>
      <c r="DF12" s="591"/>
      <c r="DG12" s="591"/>
      <c r="DH12" s="591"/>
      <c r="DI12" s="591"/>
      <c r="DJ12" s="591"/>
      <c r="DK12" s="591"/>
      <c r="DL12" s="591"/>
      <c r="DM12" s="591"/>
      <c r="DN12" s="591"/>
      <c r="DO12" s="591"/>
      <c r="DP12" s="592"/>
      <c r="DQ12" s="596">
        <v>170836</v>
      </c>
      <c r="DR12" s="591"/>
      <c r="DS12" s="591"/>
      <c r="DT12" s="591"/>
      <c r="DU12" s="591"/>
      <c r="DV12" s="591"/>
      <c r="DW12" s="591"/>
      <c r="DX12" s="591"/>
      <c r="DY12" s="591"/>
      <c r="DZ12" s="591"/>
      <c r="EA12" s="591"/>
      <c r="EB12" s="591"/>
      <c r="EC12" s="626"/>
    </row>
    <row r="13" spans="2:143" ht="11.25" customHeight="1">
      <c r="B13" s="587" t="s">
        <v>234</v>
      </c>
      <c r="C13" s="588"/>
      <c r="D13" s="588"/>
      <c r="E13" s="588"/>
      <c r="F13" s="588"/>
      <c r="G13" s="588"/>
      <c r="H13" s="588"/>
      <c r="I13" s="588"/>
      <c r="J13" s="588"/>
      <c r="K13" s="588"/>
      <c r="L13" s="588"/>
      <c r="M13" s="588"/>
      <c r="N13" s="588"/>
      <c r="O13" s="588"/>
      <c r="P13" s="588"/>
      <c r="Q13" s="589"/>
      <c r="R13" s="590">
        <v>66804</v>
      </c>
      <c r="S13" s="591"/>
      <c r="T13" s="591"/>
      <c r="U13" s="591"/>
      <c r="V13" s="591"/>
      <c r="W13" s="591"/>
      <c r="X13" s="591"/>
      <c r="Y13" s="592"/>
      <c r="Z13" s="643">
        <v>0.2</v>
      </c>
      <c r="AA13" s="643"/>
      <c r="AB13" s="643"/>
      <c r="AC13" s="643"/>
      <c r="AD13" s="644">
        <v>66804</v>
      </c>
      <c r="AE13" s="644"/>
      <c r="AF13" s="644"/>
      <c r="AG13" s="644"/>
      <c r="AH13" s="644"/>
      <c r="AI13" s="644"/>
      <c r="AJ13" s="644"/>
      <c r="AK13" s="644"/>
      <c r="AL13" s="613">
        <v>0.3</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3639217</v>
      </c>
      <c r="BH13" s="591"/>
      <c r="BI13" s="591"/>
      <c r="BJ13" s="591"/>
      <c r="BK13" s="591"/>
      <c r="BL13" s="591"/>
      <c r="BM13" s="591"/>
      <c r="BN13" s="592"/>
      <c r="BO13" s="643">
        <v>47.2</v>
      </c>
      <c r="BP13" s="643"/>
      <c r="BQ13" s="643"/>
      <c r="BR13" s="643"/>
      <c r="BS13" s="596" t="s">
        <v>111</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2255435</v>
      </c>
      <c r="CS13" s="591"/>
      <c r="CT13" s="591"/>
      <c r="CU13" s="591"/>
      <c r="CV13" s="591"/>
      <c r="CW13" s="591"/>
      <c r="CX13" s="591"/>
      <c r="CY13" s="592"/>
      <c r="CZ13" s="643">
        <v>7.4</v>
      </c>
      <c r="DA13" s="643"/>
      <c r="DB13" s="643"/>
      <c r="DC13" s="643"/>
      <c r="DD13" s="596">
        <v>1556141</v>
      </c>
      <c r="DE13" s="591"/>
      <c r="DF13" s="591"/>
      <c r="DG13" s="591"/>
      <c r="DH13" s="591"/>
      <c r="DI13" s="591"/>
      <c r="DJ13" s="591"/>
      <c r="DK13" s="591"/>
      <c r="DL13" s="591"/>
      <c r="DM13" s="591"/>
      <c r="DN13" s="591"/>
      <c r="DO13" s="591"/>
      <c r="DP13" s="592"/>
      <c r="DQ13" s="596">
        <v>1393445</v>
      </c>
      <c r="DR13" s="591"/>
      <c r="DS13" s="591"/>
      <c r="DT13" s="591"/>
      <c r="DU13" s="591"/>
      <c r="DV13" s="591"/>
      <c r="DW13" s="591"/>
      <c r="DX13" s="591"/>
      <c r="DY13" s="591"/>
      <c r="DZ13" s="591"/>
      <c r="EA13" s="591"/>
      <c r="EB13" s="591"/>
      <c r="EC13" s="626"/>
    </row>
    <row r="14" spans="2:143" ht="11.25" customHeight="1">
      <c r="B14" s="587" t="s">
        <v>237</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248299</v>
      </c>
      <c r="BH14" s="591"/>
      <c r="BI14" s="591"/>
      <c r="BJ14" s="591"/>
      <c r="BK14" s="591"/>
      <c r="BL14" s="591"/>
      <c r="BM14" s="591"/>
      <c r="BN14" s="592"/>
      <c r="BO14" s="643">
        <v>3.2</v>
      </c>
      <c r="BP14" s="643"/>
      <c r="BQ14" s="643"/>
      <c r="BR14" s="643"/>
      <c r="BS14" s="596" t="s">
        <v>111</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1148074</v>
      </c>
      <c r="CS14" s="591"/>
      <c r="CT14" s="591"/>
      <c r="CU14" s="591"/>
      <c r="CV14" s="591"/>
      <c r="CW14" s="591"/>
      <c r="CX14" s="591"/>
      <c r="CY14" s="592"/>
      <c r="CZ14" s="643">
        <v>3.8</v>
      </c>
      <c r="DA14" s="643"/>
      <c r="DB14" s="643"/>
      <c r="DC14" s="643"/>
      <c r="DD14" s="596">
        <v>91367</v>
      </c>
      <c r="DE14" s="591"/>
      <c r="DF14" s="591"/>
      <c r="DG14" s="591"/>
      <c r="DH14" s="591"/>
      <c r="DI14" s="591"/>
      <c r="DJ14" s="591"/>
      <c r="DK14" s="591"/>
      <c r="DL14" s="591"/>
      <c r="DM14" s="591"/>
      <c r="DN14" s="591"/>
      <c r="DO14" s="591"/>
      <c r="DP14" s="592"/>
      <c r="DQ14" s="596">
        <v>1067685</v>
      </c>
      <c r="DR14" s="591"/>
      <c r="DS14" s="591"/>
      <c r="DT14" s="591"/>
      <c r="DU14" s="591"/>
      <c r="DV14" s="591"/>
      <c r="DW14" s="591"/>
      <c r="DX14" s="591"/>
      <c r="DY14" s="591"/>
      <c r="DZ14" s="591"/>
      <c r="EA14" s="591"/>
      <c r="EB14" s="591"/>
      <c r="EC14" s="626"/>
    </row>
    <row r="15" spans="2:143" ht="11.25" customHeight="1">
      <c r="B15" s="587" t="s">
        <v>240</v>
      </c>
      <c r="C15" s="588"/>
      <c r="D15" s="588"/>
      <c r="E15" s="588"/>
      <c r="F15" s="588"/>
      <c r="G15" s="588"/>
      <c r="H15" s="588"/>
      <c r="I15" s="588"/>
      <c r="J15" s="588"/>
      <c r="K15" s="588"/>
      <c r="L15" s="588"/>
      <c r="M15" s="588"/>
      <c r="N15" s="588"/>
      <c r="O15" s="588"/>
      <c r="P15" s="588"/>
      <c r="Q15" s="589"/>
      <c r="R15" s="590">
        <v>24981</v>
      </c>
      <c r="S15" s="591"/>
      <c r="T15" s="591"/>
      <c r="U15" s="591"/>
      <c r="V15" s="591"/>
      <c r="W15" s="591"/>
      <c r="X15" s="591"/>
      <c r="Y15" s="592"/>
      <c r="Z15" s="643">
        <v>0.1</v>
      </c>
      <c r="AA15" s="643"/>
      <c r="AB15" s="643"/>
      <c r="AC15" s="643"/>
      <c r="AD15" s="644">
        <v>24981</v>
      </c>
      <c r="AE15" s="644"/>
      <c r="AF15" s="644"/>
      <c r="AG15" s="644"/>
      <c r="AH15" s="644"/>
      <c r="AI15" s="644"/>
      <c r="AJ15" s="644"/>
      <c r="AK15" s="644"/>
      <c r="AL15" s="613">
        <v>0.1</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387215</v>
      </c>
      <c r="BH15" s="591"/>
      <c r="BI15" s="591"/>
      <c r="BJ15" s="591"/>
      <c r="BK15" s="591"/>
      <c r="BL15" s="591"/>
      <c r="BM15" s="591"/>
      <c r="BN15" s="592"/>
      <c r="BO15" s="643">
        <v>5</v>
      </c>
      <c r="BP15" s="643"/>
      <c r="BQ15" s="643"/>
      <c r="BR15" s="643"/>
      <c r="BS15" s="596" t="s">
        <v>111</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3788225</v>
      </c>
      <c r="CS15" s="591"/>
      <c r="CT15" s="591"/>
      <c r="CU15" s="591"/>
      <c r="CV15" s="591"/>
      <c r="CW15" s="591"/>
      <c r="CX15" s="591"/>
      <c r="CY15" s="592"/>
      <c r="CZ15" s="643">
        <v>12.4</v>
      </c>
      <c r="DA15" s="643"/>
      <c r="DB15" s="643"/>
      <c r="DC15" s="643"/>
      <c r="DD15" s="596">
        <v>488797</v>
      </c>
      <c r="DE15" s="591"/>
      <c r="DF15" s="591"/>
      <c r="DG15" s="591"/>
      <c r="DH15" s="591"/>
      <c r="DI15" s="591"/>
      <c r="DJ15" s="591"/>
      <c r="DK15" s="591"/>
      <c r="DL15" s="591"/>
      <c r="DM15" s="591"/>
      <c r="DN15" s="591"/>
      <c r="DO15" s="591"/>
      <c r="DP15" s="592"/>
      <c r="DQ15" s="596">
        <v>3100551</v>
      </c>
      <c r="DR15" s="591"/>
      <c r="DS15" s="591"/>
      <c r="DT15" s="591"/>
      <c r="DU15" s="591"/>
      <c r="DV15" s="591"/>
      <c r="DW15" s="591"/>
      <c r="DX15" s="591"/>
      <c r="DY15" s="591"/>
      <c r="DZ15" s="591"/>
      <c r="EA15" s="591"/>
      <c r="EB15" s="591"/>
      <c r="EC15" s="626"/>
    </row>
    <row r="16" spans="2:143" ht="11.25" customHeight="1">
      <c r="B16" s="587" t="s">
        <v>243</v>
      </c>
      <c r="C16" s="588"/>
      <c r="D16" s="588"/>
      <c r="E16" s="588"/>
      <c r="F16" s="588"/>
      <c r="G16" s="588"/>
      <c r="H16" s="588"/>
      <c r="I16" s="588"/>
      <c r="J16" s="588"/>
      <c r="K16" s="588"/>
      <c r="L16" s="588"/>
      <c r="M16" s="588"/>
      <c r="N16" s="588"/>
      <c r="O16" s="588"/>
      <c r="P16" s="588"/>
      <c r="Q16" s="589"/>
      <c r="R16" s="590">
        <v>10964426</v>
      </c>
      <c r="S16" s="591"/>
      <c r="T16" s="591"/>
      <c r="U16" s="591"/>
      <c r="V16" s="591"/>
      <c r="W16" s="591"/>
      <c r="X16" s="591"/>
      <c r="Y16" s="592"/>
      <c r="Z16" s="643">
        <v>34.200000000000003</v>
      </c>
      <c r="AA16" s="643"/>
      <c r="AB16" s="643"/>
      <c r="AC16" s="643"/>
      <c r="AD16" s="644">
        <v>9898439</v>
      </c>
      <c r="AE16" s="644"/>
      <c r="AF16" s="644"/>
      <c r="AG16" s="644"/>
      <c r="AH16" s="644"/>
      <c r="AI16" s="644"/>
      <c r="AJ16" s="644"/>
      <c r="AK16" s="644"/>
      <c r="AL16" s="613">
        <v>51.2</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v>122044</v>
      </c>
      <c r="CS16" s="591"/>
      <c r="CT16" s="591"/>
      <c r="CU16" s="591"/>
      <c r="CV16" s="591"/>
      <c r="CW16" s="591"/>
      <c r="CX16" s="591"/>
      <c r="CY16" s="592"/>
      <c r="CZ16" s="643">
        <v>0.4</v>
      </c>
      <c r="DA16" s="643"/>
      <c r="DB16" s="643"/>
      <c r="DC16" s="643"/>
      <c r="DD16" s="596" t="s">
        <v>111</v>
      </c>
      <c r="DE16" s="591"/>
      <c r="DF16" s="591"/>
      <c r="DG16" s="591"/>
      <c r="DH16" s="591"/>
      <c r="DI16" s="591"/>
      <c r="DJ16" s="591"/>
      <c r="DK16" s="591"/>
      <c r="DL16" s="591"/>
      <c r="DM16" s="591"/>
      <c r="DN16" s="591"/>
      <c r="DO16" s="591"/>
      <c r="DP16" s="592"/>
      <c r="DQ16" s="596">
        <v>6382</v>
      </c>
      <c r="DR16" s="591"/>
      <c r="DS16" s="591"/>
      <c r="DT16" s="591"/>
      <c r="DU16" s="591"/>
      <c r="DV16" s="591"/>
      <c r="DW16" s="591"/>
      <c r="DX16" s="591"/>
      <c r="DY16" s="591"/>
      <c r="DZ16" s="591"/>
      <c r="EA16" s="591"/>
      <c r="EB16" s="591"/>
      <c r="EC16" s="626"/>
    </row>
    <row r="17" spans="2:133" ht="11.25" customHeight="1">
      <c r="B17" s="587" t="s">
        <v>246</v>
      </c>
      <c r="C17" s="588"/>
      <c r="D17" s="588"/>
      <c r="E17" s="588"/>
      <c r="F17" s="588"/>
      <c r="G17" s="588"/>
      <c r="H17" s="588"/>
      <c r="I17" s="588"/>
      <c r="J17" s="588"/>
      <c r="K17" s="588"/>
      <c r="L17" s="588"/>
      <c r="M17" s="588"/>
      <c r="N17" s="588"/>
      <c r="O17" s="588"/>
      <c r="P17" s="588"/>
      <c r="Q17" s="589"/>
      <c r="R17" s="590">
        <v>9898439</v>
      </c>
      <c r="S17" s="591"/>
      <c r="T17" s="591"/>
      <c r="U17" s="591"/>
      <c r="V17" s="591"/>
      <c r="W17" s="591"/>
      <c r="X17" s="591"/>
      <c r="Y17" s="592"/>
      <c r="Z17" s="643">
        <v>30.9</v>
      </c>
      <c r="AA17" s="643"/>
      <c r="AB17" s="643"/>
      <c r="AC17" s="643"/>
      <c r="AD17" s="644">
        <v>9898439</v>
      </c>
      <c r="AE17" s="644"/>
      <c r="AF17" s="644"/>
      <c r="AG17" s="644"/>
      <c r="AH17" s="644"/>
      <c r="AI17" s="644"/>
      <c r="AJ17" s="644"/>
      <c r="AK17" s="644"/>
      <c r="AL17" s="613">
        <v>51.2</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2539121</v>
      </c>
      <c r="CS17" s="591"/>
      <c r="CT17" s="591"/>
      <c r="CU17" s="591"/>
      <c r="CV17" s="591"/>
      <c r="CW17" s="591"/>
      <c r="CX17" s="591"/>
      <c r="CY17" s="592"/>
      <c r="CZ17" s="643">
        <v>8.3000000000000007</v>
      </c>
      <c r="DA17" s="643"/>
      <c r="DB17" s="643"/>
      <c r="DC17" s="643"/>
      <c r="DD17" s="596" t="s">
        <v>111</v>
      </c>
      <c r="DE17" s="591"/>
      <c r="DF17" s="591"/>
      <c r="DG17" s="591"/>
      <c r="DH17" s="591"/>
      <c r="DI17" s="591"/>
      <c r="DJ17" s="591"/>
      <c r="DK17" s="591"/>
      <c r="DL17" s="591"/>
      <c r="DM17" s="591"/>
      <c r="DN17" s="591"/>
      <c r="DO17" s="591"/>
      <c r="DP17" s="592"/>
      <c r="DQ17" s="596">
        <v>2431113</v>
      </c>
      <c r="DR17" s="591"/>
      <c r="DS17" s="591"/>
      <c r="DT17" s="591"/>
      <c r="DU17" s="591"/>
      <c r="DV17" s="591"/>
      <c r="DW17" s="591"/>
      <c r="DX17" s="591"/>
      <c r="DY17" s="591"/>
      <c r="DZ17" s="591"/>
      <c r="EA17" s="591"/>
      <c r="EB17" s="591"/>
      <c r="EC17" s="626"/>
    </row>
    <row r="18" spans="2:133" ht="11.25" customHeight="1">
      <c r="B18" s="587" t="s">
        <v>249</v>
      </c>
      <c r="C18" s="588"/>
      <c r="D18" s="588"/>
      <c r="E18" s="588"/>
      <c r="F18" s="588"/>
      <c r="G18" s="588"/>
      <c r="H18" s="588"/>
      <c r="I18" s="588"/>
      <c r="J18" s="588"/>
      <c r="K18" s="588"/>
      <c r="L18" s="588"/>
      <c r="M18" s="588"/>
      <c r="N18" s="588"/>
      <c r="O18" s="588"/>
      <c r="P18" s="588"/>
      <c r="Q18" s="589"/>
      <c r="R18" s="590">
        <v>1065987</v>
      </c>
      <c r="S18" s="591"/>
      <c r="T18" s="591"/>
      <c r="U18" s="591"/>
      <c r="V18" s="591"/>
      <c r="W18" s="591"/>
      <c r="X18" s="591"/>
      <c r="Y18" s="592"/>
      <c r="Z18" s="643">
        <v>3.3</v>
      </c>
      <c r="AA18" s="643"/>
      <c r="AB18" s="643"/>
      <c r="AC18" s="643"/>
      <c r="AD18" s="644" t="s">
        <v>111</v>
      </c>
      <c r="AE18" s="644"/>
      <c r="AF18" s="644"/>
      <c r="AG18" s="644"/>
      <c r="AH18" s="644"/>
      <c r="AI18" s="644"/>
      <c r="AJ18" s="644"/>
      <c r="AK18" s="644"/>
      <c r="AL18" s="613" t="s">
        <v>111</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v>6080</v>
      </c>
      <c r="CS18" s="591"/>
      <c r="CT18" s="591"/>
      <c r="CU18" s="591"/>
      <c r="CV18" s="591"/>
      <c r="CW18" s="591"/>
      <c r="CX18" s="591"/>
      <c r="CY18" s="592"/>
      <c r="CZ18" s="643">
        <v>0</v>
      </c>
      <c r="DA18" s="643"/>
      <c r="DB18" s="643"/>
      <c r="DC18" s="643"/>
      <c r="DD18" s="596" t="s">
        <v>111</v>
      </c>
      <c r="DE18" s="591"/>
      <c r="DF18" s="591"/>
      <c r="DG18" s="591"/>
      <c r="DH18" s="591"/>
      <c r="DI18" s="591"/>
      <c r="DJ18" s="591"/>
      <c r="DK18" s="591"/>
      <c r="DL18" s="591"/>
      <c r="DM18" s="591"/>
      <c r="DN18" s="591"/>
      <c r="DO18" s="591"/>
      <c r="DP18" s="592"/>
      <c r="DQ18" s="596">
        <v>6080</v>
      </c>
      <c r="DR18" s="591"/>
      <c r="DS18" s="591"/>
      <c r="DT18" s="591"/>
      <c r="DU18" s="591"/>
      <c r="DV18" s="591"/>
      <c r="DW18" s="591"/>
      <c r="DX18" s="591"/>
      <c r="DY18" s="591"/>
      <c r="DZ18" s="591"/>
      <c r="EA18" s="591"/>
      <c r="EB18" s="591"/>
      <c r="EC18" s="626"/>
    </row>
    <row r="19" spans="2:133" ht="11.25" customHeight="1">
      <c r="B19" s="587" t="s">
        <v>252</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4740</v>
      </c>
      <c r="BH19" s="591"/>
      <c r="BI19" s="591"/>
      <c r="BJ19" s="591"/>
      <c r="BK19" s="591"/>
      <c r="BL19" s="591"/>
      <c r="BM19" s="591"/>
      <c r="BN19" s="592"/>
      <c r="BO19" s="643">
        <v>0.1</v>
      </c>
      <c r="BP19" s="643"/>
      <c r="BQ19" s="643"/>
      <c r="BR19" s="643"/>
      <c r="BS19" s="596" t="s">
        <v>111</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c r="B20" s="587" t="s">
        <v>255</v>
      </c>
      <c r="C20" s="588"/>
      <c r="D20" s="588"/>
      <c r="E20" s="588"/>
      <c r="F20" s="588"/>
      <c r="G20" s="588"/>
      <c r="H20" s="588"/>
      <c r="I20" s="588"/>
      <c r="J20" s="588"/>
      <c r="K20" s="588"/>
      <c r="L20" s="588"/>
      <c r="M20" s="588"/>
      <c r="N20" s="588"/>
      <c r="O20" s="588"/>
      <c r="P20" s="588"/>
      <c r="Q20" s="589"/>
      <c r="R20" s="590">
        <v>20359321</v>
      </c>
      <c r="S20" s="591"/>
      <c r="T20" s="591"/>
      <c r="U20" s="591"/>
      <c r="V20" s="591"/>
      <c r="W20" s="591"/>
      <c r="X20" s="591"/>
      <c r="Y20" s="592"/>
      <c r="Z20" s="643">
        <v>63.6</v>
      </c>
      <c r="AA20" s="643"/>
      <c r="AB20" s="643"/>
      <c r="AC20" s="643"/>
      <c r="AD20" s="644">
        <v>19293334</v>
      </c>
      <c r="AE20" s="644"/>
      <c r="AF20" s="644"/>
      <c r="AG20" s="644"/>
      <c r="AH20" s="644"/>
      <c r="AI20" s="644"/>
      <c r="AJ20" s="644"/>
      <c r="AK20" s="644"/>
      <c r="AL20" s="613">
        <v>99.7</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4740</v>
      </c>
      <c r="BH20" s="591"/>
      <c r="BI20" s="591"/>
      <c r="BJ20" s="591"/>
      <c r="BK20" s="591"/>
      <c r="BL20" s="591"/>
      <c r="BM20" s="591"/>
      <c r="BN20" s="592"/>
      <c r="BO20" s="643">
        <v>0.1</v>
      </c>
      <c r="BP20" s="643"/>
      <c r="BQ20" s="643"/>
      <c r="BR20" s="643"/>
      <c r="BS20" s="596" t="s">
        <v>111</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30587141</v>
      </c>
      <c r="CS20" s="591"/>
      <c r="CT20" s="591"/>
      <c r="CU20" s="591"/>
      <c r="CV20" s="591"/>
      <c r="CW20" s="591"/>
      <c r="CX20" s="591"/>
      <c r="CY20" s="592"/>
      <c r="CZ20" s="643">
        <v>100</v>
      </c>
      <c r="DA20" s="643"/>
      <c r="DB20" s="643"/>
      <c r="DC20" s="643"/>
      <c r="DD20" s="596">
        <v>4429885</v>
      </c>
      <c r="DE20" s="591"/>
      <c r="DF20" s="591"/>
      <c r="DG20" s="591"/>
      <c r="DH20" s="591"/>
      <c r="DI20" s="591"/>
      <c r="DJ20" s="591"/>
      <c r="DK20" s="591"/>
      <c r="DL20" s="591"/>
      <c r="DM20" s="591"/>
      <c r="DN20" s="591"/>
      <c r="DO20" s="591"/>
      <c r="DP20" s="592"/>
      <c r="DQ20" s="596">
        <v>21779654</v>
      </c>
      <c r="DR20" s="591"/>
      <c r="DS20" s="591"/>
      <c r="DT20" s="591"/>
      <c r="DU20" s="591"/>
      <c r="DV20" s="591"/>
      <c r="DW20" s="591"/>
      <c r="DX20" s="591"/>
      <c r="DY20" s="591"/>
      <c r="DZ20" s="591"/>
      <c r="EA20" s="591"/>
      <c r="EB20" s="591"/>
      <c r="EC20" s="626"/>
    </row>
    <row r="21" spans="2:133" ht="11.25" customHeight="1">
      <c r="B21" s="587" t="s">
        <v>258</v>
      </c>
      <c r="C21" s="588"/>
      <c r="D21" s="588"/>
      <c r="E21" s="588"/>
      <c r="F21" s="588"/>
      <c r="G21" s="588"/>
      <c r="H21" s="588"/>
      <c r="I21" s="588"/>
      <c r="J21" s="588"/>
      <c r="K21" s="588"/>
      <c r="L21" s="588"/>
      <c r="M21" s="588"/>
      <c r="N21" s="588"/>
      <c r="O21" s="588"/>
      <c r="P21" s="588"/>
      <c r="Q21" s="589"/>
      <c r="R21" s="590">
        <v>10922</v>
      </c>
      <c r="S21" s="591"/>
      <c r="T21" s="591"/>
      <c r="U21" s="591"/>
      <c r="V21" s="591"/>
      <c r="W21" s="591"/>
      <c r="X21" s="591"/>
      <c r="Y21" s="592"/>
      <c r="Z21" s="643">
        <v>0</v>
      </c>
      <c r="AA21" s="643"/>
      <c r="AB21" s="643"/>
      <c r="AC21" s="643"/>
      <c r="AD21" s="644">
        <v>10922</v>
      </c>
      <c r="AE21" s="644"/>
      <c r="AF21" s="644"/>
      <c r="AG21" s="644"/>
      <c r="AH21" s="644"/>
      <c r="AI21" s="644"/>
      <c r="AJ21" s="644"/>
      <c r="AK21" s="644"/>
      <c r="AL21" s="613">
        <v>0.1</v>
      </c>
      <c r="AM21" s="645"/>
      <c r="AN21" s="645"/>
      <c r="AO21" s="646"/>
      <c r="AP21" s="681" t="s">
        <v>259</v>
      </c>
      <c r="AQ21" s="691"/>
      <c r="AR21" s="691"/>
      <c r="AS21" s="691"/>
      <c r="AT21" s="691"/>
      <c r="AU21" s="691"/>
      <c r="AV21" s="691"/>
      <c r="AW21" s="691"/>
      <c r="AX21" s="691"/>
      <c r="AY21" s="691"/>
      <c r="AZ21" s="691"/>
      <c r="BA21" s="691"/>
      <c r="BB21" s="691"/>
      <c r="BC21" s="691"/>
      <c r="BD21" s="691"/>
      <c r="BE21" s="691"/>
      <c r="BF21" s="683"/>
      <c r="BG21" s="590">
        <v>4740</v>
      </c>
      <c r="BH21" s="591"/>
      <c r="BI21" s="591"/>
      <c r="BJ21" s="591"/>
      <c r="BK21" s="591"/>
      <c r="BL21" s="591"/>
      <c r="BM21" s="591"/>
      <c r="BN21" s="592"/>
      <c r="BO21" s="643">
        <v>0.1</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260</v>
      </c>
      <c r="C22" s="588"/>
      <c r="D22" s="588"/>
      <c r="E22" s="588"/>
      <c r="F22" s="588"/>
      <c r="G22" s="588"/>
      <c r="H22" s="588"/>
      <c r="I22" s="588"/>
      <c r="J22" s="588"/>
      <c r="K22" s="588"/>
      <c r="L22" s="588"/>
      <c r="M22" s="588"/>
      <c r="N22" s="588"/>
      <c r="O22" s="588"/>
      <c r="P22" s="588"/>
      <c r="Q22" s="589"/>
      <c r="R22" s="590">
        <v>374178</v>
      </c>
      <c r="S22" s="591"/>
      <c r="T22" s="591"/>
      <c r="U22" s="591"/>
      <c r="V22" s="591"/>
      <c r="W22" s="591"/>
      <c r="X22" s="591"/>
      <c r="Y22" s="592"/>
      <c r="Z22" s="643">
        <v>1.2</v>
      </c>
      <c r="AA22" s="643"/>
      <c r="AB22" s="643"/>
      <c r="AC22" s="643"/>
      <c r="AD22" s="644" t="s">
        <v>111</v>
      </c>
      <c r="AE22" s="644"/>
      <c r="AF22" s="644"/>
      <c r="AG22" s="644"/>
      <c r="AH22" s="644"/>
      <c r="AI22" s="644"/>
      <c r="AJ22" s="644"/>
      <c r="AK22" s="644"/>
      <c r="AL22" s="613" t="s">
        <v>111</v>
      </c>
      <c r="AM22" s="645"/>
      <c r="AN22" s="645"/>
      <c r="AO22" s="646"/>
      <c r="AP22" s="681" t="s">
        <v>261</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263</v>
      </c>
      <c r="C23" s="588"/>
      <c r="D23" s="588"/>
      <c r="E23" s="588"/>
      <c r="F23" s="588"/>
      <c r="G23" s="588"/>
      <c r="H23" s="588"/>
      <c r="I23" s="588"/>
      <c r="J23" s="588"/>
      <c r="K23" s="588"/>
      <c r="L23" s="588"/>
      <c r="M23" s="588"/>
      <c r="N23" s="588"/>
      <c r="O23" s="588"/>
      <c r="P23" s="588"/>
      <c r="Q23" s="589"/>
      <c r="R23" s="590">
        <v>454983</v>
      </c>
      <c r="S23" s="591"/>
      <c r="T23" s="591"/>
      <c r="U23" s="591"/>
      <c r="V23" s="591"/>
      <c r="W23" s="591"/>
      <c r="X23" s="591"/>
      <c r="Y23" s="592"/>
      <c r="Z23" s="643">
        <v>1.4</v>
      </c>
      <c r="AA23" s="643"/>
      <c r="AB23" s="643"/>
      <c r="AC23" s="643"/>
      <c r="AD23" s="644">
        <v>17943</v>
      </c>
      <c r="AE23" s="644"/>
      <c r="AF23" s="644"/>
      <c r="AG23" s="644"/>
      <c r="AH23" s="644"/>
      <c r="AI23" s="644"/>
      <c r="AJ23" s="644"/>
      <c r="AK23" s="644"/>
      <c r="AL23" s="613">
        <v>0.1</v>
      </c>
      <c r="AM23" s="645"/>
      <c r="AN23" s="645"/>
      <c r="AO23" s="646"/>
      <c r="AP23" s="681" t="s">
        <v>264</v>
      </c>
      <c r="AQ23" s="691"/>
      <c r="AR23" s="691"/>
      <c r="AS23" s="691"/>
      <c r="AT23" s="691"/>
      <c r="AU23" s="691"/>
      <c r="AV23" s="691"/>
      <c r="AW23" s="691"/>
      <c r="AX23" s="691"/>
      <c r="AY23" s="691"/>
      <c r="AZ23" s="691"/>
      <c r="BA23" s="691"/>
      <c r="BB23" s="691"/>
      <c r="BC23" s="691"/>
      <c r="BD23" s="691"/>
      <c r="BE23" s="691"/>
      <c r="BF23" s="683"/>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c r="B24" s="587" t="s">
        <v>270</v>
      </c>
      <c r="C24" s="588"/>
      <c r="D24" s="588"/>
      <c r="E24" s="588"/>
      <c r="F24" s="588"/>
      <c r="G24" s="588"/>
      <c r="H24" s="588"/>
      <c r="I24" s="588"/>
      <c r="J24" s="588"/>
      <c r="K24" s="588"/>
      <c r="L24" s="588"/>
      <c r="M24" s="588"/>
      <c r="N24" s="588"/>
      <c r="O24" s="588"/>
      <c r="P24" s="588"/>
      <c r="Q24" s="589"/>
      <c r="R24" s="590">
        <v>249516</v>
      </c>
      <c r="S24" s="591"/>
      <c r="T24" s="591"/>
      <c r="U24" s="591"/>
      <c r="V24" s="591"/>
      <c r="W24" s="591"/>
      <c r="X24" s="591"/>
      <c r="Y24" s="592"/>
      <c r="Z24" s="643">
        <v>0.8</v>
      </c>
      <c r="AA24" s="643"/>
      <c r="AB24" s="643"/>
      <c r="AC24" s="643"/>
      <c r="AD24" s="644" t="s">
        <v>111</v>
      </c>
      <c r="AE24" s="644"/>
      <c r="AF24" s="644"/>
      <c r="AG24" s="644"/>
      <c r="AH24" s="644"/>
      <c r="AI24" s="644"/>
      <c r="AJ24" s="644"/>
      <c r="AK24" s="644"/>
      <c r="AL24" s="613" t="s">
        <v>111</v>
      </c>
      <c r="AM24" s="645"/>
      <c r="AN24" s="645"/>
      <c r="AO24" s="646"/>
      <c r="AP24" s="681" t="s">
        <v>271</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11582592</v>
      </c>
      <c r="CS24" s="641"/>
      <c r="CT24" s="641"/>
      <c r="CU24" s="641"/>
      <c r="CV24" s="641"/>
      <c r="CW24" s="641"/>
      <c r="CX24" s="641"/>
      <c r="CY24" s="688"/>
      <c r="CZ24" s="692">
        <v>37.9</v>
      </c>
      <c r="DA24" s="693"/>
      <c r="DB24" s="693"/>
      <c r="DC24" s="694"/>
      <c r="DD24" s="687">
        <v>8648826</v>
      </c>
      <c r="DE24" s="641"/>
      <c r="DF24" s="641"/>
      <c r="DG24" s="641"/>
      <c r="DH24" s="641"/>
      <c r="DI24" s="641"/>
      <c r="DJ24" s="641"/>
      <c r="DK24" s="688"/>
      <c r="DL24" s="687">
        <v>8637465</v>
      </c>
      <c r="DM24" s="641"/>
      <c r="DN24" s="641"/>
      <c r="DO24" s="641"/>
      <c r="DP24" s="641"/>
      <c r="DQ24" s="641"/>
      <c r="DR24" s="641"/>
      <c r="DS24" s="641"/>
      <c r="DT24" s="641"/>
      <c r="DU24" s="641"/>
      <c r="DV24" s="688"/>
      <c r="DW24" s="689">
        <v>42.5</v>
      </c>
      <c r="DX24" s="658"/>
      <c r="DY24" s="658"/>
      <c r="DZ24" s="658"/>
      <c r="EA24" s="658"/>
      <c r="EB24" s="658"/>
      <c r="EC24" s="690"/>
    </row>
    <row r="25" spans="2:133" ht="11.25" customHeight="1">
      <c r="B25" s="587" t="s">
        <v>273</v>
      </c>
      <c r="C25" s="588"/>
      <c r="D25" s="588"/>
      <c r="E25" s="588"/>
      <c r="F25" s="588"/>
      <c r="G25" s="588"/>
      <c r="H25" s="588"/>
      <c r="I25" s="588"/>
      <c r="J25" s="588"/>
      <c r="K25" s="588"/>
      <c r="L25" s="588"/>
      <c r="M25" s="588"/>
      <c r="N25" s="588"/>
      <c r="O25" s="588"/>
      <c r="P25" s="588"/>
      <c r="Q25" s="589"/>
      <c r="R25" s="590">
        <v>2784904</v>
      </c>
      <c r="S25" s="591"/>
      <c r="T25" s="591"/>
      <c r="U25" s="591"/>
      <c r="V25" s="591"/>
      <c r="W25" s="591"/>
      <c r="X25" s="591"/>
      <c r="Y25" s="592"/>
      <c r="Z25" s="643">
        <v>8.6999999999999993</v>
      </c>
      <c r="AA25" s="643"/>
      <c r="AB25" s="643"/>
      <c r="AC25" s="643"/>
      <c r="AD25" s="644" t="s">
        <v>111</v>
      </c>
      <c r="AE25" s="644"/>
      <c r="AF25" s="644"/>
      <c r="AG25" s="644"/>
      <c r="AH25" s="644"/>
      <c r="AI25" s="644"/>
      <c r="AJ25" s="644"/>
      <c r="AK25" s="644"/>
      <c r="AL25" s="613" t="s">
        <v>111</v>
      </c>
      <c r="AM25" s="645"/>
      <c r="AN25" s="645"/>
      <c r="AO25" s="646"/>
      <c r="AP25" s="681" t="s">
        <v>274</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4766649</v>
      </c>
      <c r="CS25" s="609"/>
      <c r="CT25" s="609"/>
      <c r="CU25" s="609"/>
      <c r="CV25" s="609"/>
      <c r="CW25" s="609"/>
      <c r="CX25" s="609"/>
      <c r="CY25" s="610"/>
      <c r="CZ25" s="593">
        <v>15.6</v>
      </c>
      <c r="DA25" s="611"/>
      <c r="DB25" s="611"/>
      <c r="DC25" s="612"/>
      <c r="DD25" s="596">
        <v>4501017</v>
      </c>
      <c r="DE25" s="609"/>
      <c r="DF25" s="609"/>
      <c r="DG25" s="609"/>
      <c r="DH25" s="609"/>
      <c r="DI25" s="609"/>
      <c r="DJ25" s="609"/>
      <c r="DK25" s="610"/>
      <c r="DL25" s="596">
        <v>4500756</v>
      </c>
      <c r="DM25" s="609"/>
      <c r="DN25" s="609"/>
      <c r="DO25" s="609"/>
      <c r="DP25" s="609"/>
      <c r="DQ25" s="609"/>
      <c r="DR25" s="609"/>
      <c r="DS25" s="609"/>
      <c r="DT25" s="609"/>
      <c r="DU25" s="609"/>
      <c r="DV25" s="610"/>
      <c r="DW25" s="613">
        <v>22.1</v>
      </c>
      <c r="DX25" s="614"/>
      <c r="DY25" s="614"/>
      <c r="DZ25" s="614"/>
      <c r="EA25" s="614"/>
      <c r="EB25" s="614"/>
      <c r="EC25" s="615"/>
    </row>
    <row r="26" spans="2:133" ht="11.25" customHeight="1">
      <c r="B26" s="684" t="s">
        <v>276</v>
      </c>
      <c r="C26" s="685"/>
      <c r="D26" s="685"/>
      <c r="E26" s="685"/>
      <c r="F26" s="685"/>
      <c r="G26" s="685"/>
      <c r="H26" s="685"/>
      <c r="I26" s="685"/>
      <c r="J26" s="685"/>
      <c r="K26" s="685"/>
      <c r="L26" s="685"/>
      <c r="M26" s="685"/>
      <c r="N26" s="685"/>
      <c r="O26" s="685"/>
      <c r="P26" s="685"/>
      <c r="Q26" s="686"/>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1" t="s">
        <v>277</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3139836</v>
      </c>
      <c r="CS26" s="591"/>
      <c r="CT26" s="591"/>
      <c r="CU26" s="591"/>
      <c r="CV26" s="591"/>
      <c r="CW26" s="591"/>
      <c r="CX26" s="591"/>
      <c r="CY26" s="592"/>
      <c r="CZ26" s="593">
        <v>10.3</v>
      </c>
      <c r="DA26" s="611"/>
      <c r="DB26" s="611"/>
      <c r="DC26" s="612"/>
      <c r="DD26" s="596">
        <v>2912292</v>
      </c>
      <c r="DE26" s="591"/>
      <c r="DF26" s="591"/>
      <c r="DG26" s="591"/>
      <c r="DH26" s="591"/>
      <c r="DI26" s="591"/>
      <c r="DJ26" s="591"/>
      <c r="DK26" s="592"/>
      <c r="DL26" s="596" t="s">
        <v>215</v>
      </c>
      <c r="DM26" s="591"/>
      <c r="DN26" s="591"/>
      <c r="DO26" s="591"/>
      <c r="DP26" s="591"/>
      <c r="DQ26" s="591"/>
      <c r="DR26" s="591"/>
      <c r="DS26" s="591"/>
      <c r="DT26" s="591"/>
      <c r="DU26" s="591"/>
      <c r="DV26" s="592"/>
      <c r="DW26" s="613" t="s">
        <v>215</v>
      </c>
      <c r="DX26" s="614"/>
      <c r="DY26" s="614"/>
      <c r="DZ26" s="614"/>
      <c r="EA26" s="614"/>
      <c r="EB26" s="614"/>
      <c r="EC26" s="615"/>
    </row>
    <row r="27" spans="2:133" ht="11.25" customHeight="1">
      <c r="B27" s="587" t="s">
        <v>279</v>
      </c>
      <c r="C27" s="588"/>
      <c r="D27" s="588"/>
      <c r="E27" s="588"/>
      <c r="F27" s="588"/>
      <c r="G27" s="588"/>
      <c r="H27" s="588"/>
      <c r="I27" s="588"/>
      <c r="J27" s="588"/>
      <c r="K27" s="588"/>
      <c r="L27" s="588"/>
      <c r="M27" s="588"/>
      <c r="N27" s="588"/>
      <c r="O27" s="588"/>
      <c r="P27" s="588"/>
      <c r="Q27" s="589"/>
      <c r="R27" s="590">
        <v>2015110</v>
      </c>
      <c r="S27" s="591"/>
      <c r="T27" s="591"/>
      <c r="U27" s="591"/>
      <c r="V27" s="591"/>
      <c r="W27" s="591"/>
      <c r="X27" s="591"/>
      <c r="Y27" s="592"/>
      <c r="Z27" s="643">
        <v>6.3</v>
      </c>
      <c r="AA27" s="643"/>
      <c r="AB27" s="643"/>
      <c r="AC27" s="643"/>
      <c r="AD27" s="644" t="s">
        <v>111</v>
      </c>
      <c r="AE27" s="644"/>
      <c r="AF27" s="644"/>
      <c r="AG27" s="644"/>
      <c r="AH27" s="644"/>
      <c r="AI27" s="644"/>
      <c r="AJ27" s="644"/>
      <c r="AK27" s="644"/>
      <c r="AL27" s="613" t="s">
        <v>111</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7707845</v>
      </c>
      <c r="BH27" s="591"/>
      <c r="BI27" s="591"/>
      <c r="BJ27" s="591"/>
      <c r="BK27" s="591"/>
      <c r="BL27" s="591"/>
      <c r="BM27" s="591"/>
      <c r="BN27" s="592"/>
      <c r="BO27" s="643">
        <v>100</v>
      </c>
      <c r="BP27" s="643"/>
      <c r="BQ27" s="643"/>
      <c r="BR27" s="643"/>
      <c r="BS27" s="596">
        <v>94118</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4276822</v>
      </c>
      <c r="CS27" s="609"/>
      <c r="CT27" s="609"/>
      <c r="CU27" s="609"/>
      <c r="CV27" s="609"/>
      <c r="CW27" s="609"/>
      <c r="CX27" s="609"/>
      <c r="CY27" s="610"/>
      <c r="CZ27" s="593">
        <v>14</v>
      </c>
      <c r="DA27" s="611"/>
      <c r="DB27" s="611"/>
      <c r="DC27" s="612"/>
      <c r="DD27" s="596">
        <v>1716696</v>
      </c>
      <c r="DE27" s="609"/>
      <c r="DF27" s="609"/>
      <c r="DG27" s="609"/>
      <c r="DH27" s="609"/>
      <c r="DI27" s="609"/>
      <c r="DJ27" s="609"/>
      <c r="DK27" s="610"/>
      <c r="DL27" s="596">
        <v>1705596</v>
      </c>
      <c r="DM27" s="609"/>
      <c r="DN27" s="609"/>
      <c r="DO27" s="609"/>
      <c r="DP27" s="609"/>
      <c r="DQ27" s="609"/>
      <c r="DR27" s="609"/>
      <c r="DS27" s="609"/>
      <c r="DT27" s="609"/>
      <c r="DU27" s="609"/>
      <c r="DV27" s="610"/>
      <c r="DW27" s="613">
        <v>8.4</v>
      </c>
      <c r="DX27" s="614"/>
      <c r="DY27" s="614"/>
      <c r="DZ27" s="614"/>
      <c r="EA27" s="614"/>
      <c r="EB27" s="614"/>
      <c r="EC27" s="615"/>
    </row>
    <row r="28" spans="2:133" ht="11.25" customHeight="1">
      <c r="B28" s="587" t="s">
        <v>282</v>
      </c>
      <c r="C28" s="588"/>
      <c r="D28" s="588"/>
      <c r="E28" s="588"/>
      <c r="F28" s="588"/>
      <c r="G28" s="588"/>
      <c r="H28" s="588"/>
      <c r="I28" s="588"/>
      <c r="J28" s="588"/>
      <c r="K28" s="588"/>
      <c r="L28" s="588"/>
      <c r="M28" s="588"/>
      <c r="N28" s="588"/>
      <c r="O28" s="588"/>
      <c r="P28" s="588"/>
      <c r="Q28" s="589"/>
      <c r="R28" s="590">
        <v>106473</v>
      </c>
      <c r="S28" s="591"/>
      <c r="T28" s="591"/>
      <c r="U28" s="591"/>
      <c r="V28" s="591"/>
      <c r="W28" s="591"/>
      <c r="X28" s="591"/>
      <c r="Y28" s="592"/>
      <c r="Z28" s="643">
        <v>0.3</v>
      </c>
      <c r="AA28" s="643"/>
      <c r="AB28" s="643"/>
      <c r="AC28" s="643"/>
      <c r="AD28" s="644">
        <v>17664</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2539121</v>
      </c>
      <c r="CS28" s="591"/>
      <c r="CT28" s="591"/>
      <c r="CU28" s="591"/>
      <c r="CV28" s="591"/>
      <c r="CW28" s="591"/>
      <c r="CX28" s="591"/>
      <c r="CY28" s="592"/>
      <c r="CZ28" s="593">
        <v>8.3000000000000007</v>
      </c>
      <c r="DA28" s="611"/>
      <c r="DB28" s="611"/>
      <c r="DC28" s="612"/>
      <c r="DD28" s="596">
        <v>2431113</v>
      </c>
      <c r="DE28" s="591"/>
      <c r="DF28" s="591"/>
      <c r="DG28" s="591"/>
      <c r="DH28" s="591"/>
      <c r="DI28" s="591"/>
      <c r="DJ28" s="591"/>
      <c r="DK28" s="592"/>
      <c r="DL28" s="596">
        <v>2431113</v>
      </c>
      <c r="DM28" s="591"/>
      <c r="DN28" s="591"/>
      <c r="DO28" s="591"/>
      <c r="DP28" s="591"/>
      <c r="DQ28" s="591"/>
      <c r="DR28" s="591"/>
      <c r="DS28" s="591"/>
      <c r="DT28" s="591"/>
      <c r="DU28" s="591"/>
      <c r="DV28" s="592"/>
      <c r="DW28" s="613">
        <v>12</v>
      </c>
      <c r="DX28" s="614"/>
      <c r="DY28" s="614"/>
      <c r="DZ28" s="614"/>
      <c r="EA28" s="614"/>
      <c r="EB28" s="614"/>
      <c r="EC28" s="615"/>
    </row>
    <row r="29" spans="2:133" ht="11.25" customHeight="1">
      <c r="B29" s="587" t="s">
        <v>284</v>
      </c>
      <c r="C29" s="588"/>
      <c r="D29" s="588"/>
      <c r="E29" s="588"/>
      <c r="F29" s="588"/>
      <c r="G29" s="588"/>
      <c r="H29" s="588"/>
      <c r="I29" s="588"/>
      <c r="J29" s="588"/>
      <c r="K29" s="588"/>
      <c r="L29" s="588"/>
      <c r="M29" s="588"/>
      <c r="N29" s="588"/>
      <c r="O29" s="588"/>
      <c r="P29" s="588"/>
      <c r="Q29" s="589"/>
      <c r="R29" s="590">
        <v>76996</v>
      </c>
      <c r="S29" s="591"/>
      <c r="T29" s="591"/>
      <c r="U29" s="591"/>
      <c r="V29" s="591"/>
      <c r="W29" s="591"/>
      <c r="X29" s="591"/>
      <c r="Y29" s="592"/>
      <c r="Z29" s="643">
        <v>0.2</v>
      </c>
      <c r="AA29" s="643"/>
      <c r="AB29" s="643"/>
      <c r="AC29" s="643"/>
      <c r="AD29" s="644" t="s">
        <v>111</v>
      </c>
      <c r="AE29" s="644"/>
      <c r="AF29" s="644"/>
      <c r="AG29" s="644"/>
      <c r="AH29" s="644"/>
      <c r="AI29" s="644"/>
      <c r="AJ29" s="644"/>
      <c r="AK29" s="644"/>
      <c r="AL29" s="613" t="s">
        <v>111</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66"/>
      <c r="BI29" s="666"/>
      <c r="BJ29" s="666"/>
      <c r="BK29" s="666"/>
      <c r="BL29" s="666"/>
      <c r="BM29" s="666"/>
      <c r="BN29" s="666"/>
      <c r="BO29" s="666"/>
      <c r="BP29" s="666"/>
      <c r="BQ29" s="667"/>
      <c r="BR29" s="650" t="s">
        <v>286</v>
      </c>
      <c r="BS29" s="666"/>
      <c r="BT29" s="666"/>
      <c r="BU29" s="666"/>
      <c r="BV29" s="666"/>
      <c r="BW29" s="666"/>
      <c r="BX29" s="666"/>
      <c r="BY29" s="666"/>
      <c r="BZ29" s="666"/>
      <c r="CA29" s="666"/>
      <c r="CB29" s="667"/>
      <c r="CD29" s="660" t="s">
        <v>287</v>
      </c>
      <c r="CE29" s="661"/>
      <c r="CF29" s="627" t="s">
        <v>58</v>
      </c>
      <c r="CG29" s="624"/>
      <c r="CH29" s="624"/>
      <c r="CI29" s="624"/>
      <c r="CJ29" s="624"/>
      <c r="CK29" s="624"/>
      <c r="CL29" s="624"/>
      <c r="CM29" s="624"/>
      <c r="CN29" s="624"/>
      <c r="CO29" s="624"/>
      <c r="CP29" s="624"/>
      <c r="CQ29" s="625"/>
      <c r="CR29" s="590">
        <v>2539121</v>
      </c>
      <c r="CS29" s="609"/>
      <c r="CT29" s="609"/>
      <c r="CU29" s="609"/>
      <c r="CV29" s="609"/>
      <c r="CW29" s="609"/>
      <c r="CX29" s="609"/>
      <c r="CY29" s="610"/>
      <c r="CZ29" s="593">
        <v>8.3000000000000007</v>
      </c>
      <c r="DA29" s="611"/>
      <c r="DB29" s="611"/>
      <c r="DC29" s="612"/>
      <c r="DD29" s="596">
        <v>2431113</v>
      </c>
      <c r="DE29" s="609"/>
      <c r="DF29" s="609"/>
      <c r="DG29" s="609"/>
      <c r="DH29" s="609"/>
      <c r="DI29" s="609"/>
      <c r="DJ29" s="609"/>
      <c r="DK29" s="610"/>
      <c r="DL29" s="596">
        <v>2431113</v>
      </c>
      <c r="DM29" s="609"/>
      <c r="DN29" s="609"/>
      <c r="DO29" s="609"/>
      <c r="DP29" s="609"/>
      <c r="DQ29" s="609"/>
      <c r="DR29" s="609"/>
      <c r="DS29" s="609"/>
      <c r="DT29" s="609"/>
      <c r="DU29" s="609"/>
      <c r="DV29" s="610"/>
      <c r="DW29" s="613">
        <v>12</v>
      </c>
      <c r="DX29" s="614"/>
      <c r="DY29" s="614"/>
      <c r="DZ29" s="614"/>
      <c r="EA29" s="614"/>
      <c r="EB29" s="614"/>
      <c r="EC29" s="615"/>
    </row>
    <row r="30" spans="2:133" ht="11.25" customHeight="1">
      <c r="B30" s="587" t="s">
        <v>288</v>
      </c>
      <c r="C30" s="588"/>
      <c r="D30" s="588"/>
      <c r="E30" s="588"/>
      <c r="F30" s="588"/>
      <c r="G30" s="588"/>
      <c r="H30" s="588"/>
      <c r="I30" s="588"/>
      <c r="J30" s="588"/>
      <c r="K30" s="588"/>
      <c r="L30" s="588"/>
      <c r="M30" s="588"/>
      <c r="N30" s="588"/>
      <c r="O30" s="588"/>
      <c r="P30" s="588"/>
      <c r="Q30" s="589"/>
      <c r="R30" s="590">
        <v>267551</v>
      </c>
      <c r="S30" s="591"/>
      <c r="T30" s="591"/>
      <c r="U30" s="591"/>
      <c r="V30" s="591"/>
      <c r="W30" s="591"/>
      <c r="X30" s="591"/>
      <c r="Y30" s="592"/>
      <c r="Z30" s="643">
        <v>0.8</v>
      </c>
      <c r="AA30" s="643"/>
      <c r="AB30" s="643"/>
      <c r="AC30" s="643"/>
      <c r="AD30" s="644" t="s">
        <v>111</v>
      </c>
      <c r="AE30" s="644"/>
      <c r="AF30" s="644"/>
      <c r="AG30" s="644"/>
      <c r="AH30" s="644"/>
      <c r="AI30" s="644"/>
      <c r="AJ30" s="644"/>
      <c r="AK30" s="644"/>
      <c r="AL30" s="613" t="s">
        <v>111</v>
      </c>
      <c r="AM30" s="645"/>
      <c r="AN30" s="645"/>
      <c r="AO30" s="646"/>
      <c r="AP30" s="668" t="s">
        <v>289</v>
      </c>
      <c r="AQ30" s="669"/>
      <c r="AR30" s="669"/>
      <c r="AS30" s="669"/>
      <c r="AT30" s="674" t="s">
        <v>290</v>
      </c>
      <c r="AU30" s="184"/>
      <c r="AV30" s="184"/>
      <c r="AW30" s="184"/>
      <c r="AX30" s="677" t="s">
        <v>169</v>
      </c>
      <c r="AY30" s="678"/>
      <c r="AZ30" s="678"/>
      <c r="BA30" s="678"/>
      <c r="BB30" s="678"/>
      <c r="BC30" s="678"/>
      <c r="BD30" s="678"/>
      <c r="BE30" s="678"/>
      <c r="BF30" s="679"/>
      <c r="BG30" s="656">
        <v>99</v>
      </c>
      <c r="BH30" s="657"/>
      <c r="BI30" s="657"/>
      <c r="BJ30" s="657"/>
      <c r="BK30" s="657"/>
      <c r="BL30" s="657"/>
      <c r="BM30" s="658">
        <v>95.4</v>
      </c>
      <c r="BN30" s="657"/>
      <c r="BO30" s="657"/>
      <c r="BP30" s="657"/>
      <c r="BQ30" s="659"/>
      <c r="BR30" s="656">
        <v>98.9</v>
      </c>
      <c r="BS30" s="657"/>
      <c r="BT30" s="657"/>
      <c r="BU30" s="657"/>
      <c r="BV30" s="657"/>
      <c r="BW30" s="657"/>
      <c r="BX30" s="658">
        <v>94.7</v>
      </c>
      <c r="BY30" s="657"/>
      <c r="BZ30" s="657"/>
      <c r="CA30" s="657"/>
      <c r="CB30" s="659"/>
      <c r="CD30" s="662"/>
      <c r="CE30" s="663"/>
      <c r="CF30" s="627" t="s">
        <v>291</v>
      </c>
      <c r="CG30" s="624"/>
      <c r="CH30" s="624"/>
      <c r="CI30" s="624"/>
      <c r="CJ30" s="624"/>
      <c r="CK30" s="624"/>
      <c r="CL30" s="624"/>
      <c r="CM30" s="624"/>
      <c r="CN30" s="624"/>
      <c r="CO30" s="624"/>
      <c r="CP30" s="624"/>
      <c r="CQ30" s="625"/>
      <c r="CR30" s="590">
        <v>2287836</v>
      </c>
      <c r="CS30" s="591"/>
      <c r="CT30" s="591"/>
      <c r="CU30" s="591"/>
      <c r="CV30" s="591"/>
      <c r="CW30" s="591"/>
      <c r="CX30" s="591"/>
      <c r="CY30" s="592"/>
      <c r="CZ30" s="593">
        <v>7.5</v>
      </c>
      <c r="DA30" s="611"/>
      <c r="DB30" s="611"/>
      <c r="DC30" s="612"/>
      <c r="DD30" s="596">
        <v>2179828</v>
      </c>
      <c r="DE30" s="591"/>
      <c r="DF30" s="591"/>
      <c r="DG30" s="591"/>
      <c r="DH30" s="591"/>
      <c r="DI30" s="591"/>
      <c r="DJ30" s="591"/>
      <c r="DK30" s="592"/>
      <c r="DL30" s="596">
        <v>2179828</v>
      </c>
      <c r="DM30" s="591"/>
      <c r="DN30" s="591"/>
      <c r="DO30" s="591"/>
      <c r="DP30" s="591"/>
      <c r="DQ30" s="591"/>
      <c r="DR30" s="591"/>
      <c r="DS30" s="591"/>
      <c r="DT30" s="591"/>
      <c r="DU30" s="591"/>
      <c r="DV30" s="592"/>
      <c r="DW30" s="613">
        <v>10.7</v>
      </c>
      <c r="DX30" s="614"/>
      <c r="DY30" s="614"/>
      <c r="DZ30" s="614"/>
      <c r="EA30" s="614"/>
      <c r="EB30" s="614"/>
      <c r="EC30" s="615"/>
    </row>
    <row r="31" spans="2:133" ht="11.25" customHeight="1">
      <c r="B31" s="587" t="s">
        <v>292</v>
      </c>
      <c r="C31" s="588"/>
      <c r="D31" s="588"/>
      <c r="E31" s="588"/>
      <c r="F31" s="588"/>
      <c r="G31" s="588"/>
      <c r="H31" s="588"/>
      <c r="I31" s="588"/>
      <c r="J31" s="588"/>
      <c r="K31" s="588"/>
      <c r="L31" s="588"/>
      <c r="M31" s="588"/>
      <c r="N31" s="588"/>
      <c r="O31" s="588"/>
      <c r="P31" s="588"/>
      <c r="Q31" s="589"/>
      <c r="R31" s="590">
        <v>1833923</v>
      </c>
      <c r="S31" s="591"/>
      <c r="T31" s="591"/>
      <c r="U31" s="591"/>
      <c r="V31" s="591"/>
      <c r="W31" s="591"/>
      <c r="X31" s="591"/>
      <c r="Y31" s="592"/>
      <c r="Z31" s="643">
        <v>5.7</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293</v>
      </c>
      <c r="AV31" s="183"/>
      <c r="AW31" s="183"/>
      <c r="AX31" s="587" t="s">
        <v>294</v>
      </c>
      <c r="AY31" s="588"/>
      <c r="AZ31" s="588"/>
      <c r="BA31" s="588"/>
      <c r="BB31" s="588"/>
      <c r="BC31" s="588"/>
      <c r="BD31" s="588"/>
      <c r="BE31" s="588"/>
      <c r="BF31" s="589"/>
      <c r="BG31" s="654">
        <v>99.2</v>
      </c>
      <c r="BH31" s="609"/>
      <c r="BI31" s="609"/>
      <c r="BJ31" s="609"/>
      <c r="BK31" s="609"/>
      <c r="BL31" s="609"/>
      <c r="BM31" s="645">
        <v>96.9</v>
      </c>
      <c r="BN31" s="655"/>
      <c r="BO31" s="655"/>
      <c r="BP31" s="655"/>
      <c r="BQ31" s="619"/>
      <c r="BR31" s="654">
        <v>98.9</v>
      </c>
      <c r="BS31" s="609"/>
      <c r="BT31" s="609"/>
      <c r="BU31" s="609"/>
      <c r="BV31" s="609"/>
      <c r="BW31" s="609"/>
      <c r="BX31" s="645">
        <v>96.4</v>
      </c>
      <c r="BY31" s="655"/>
      <c r="BZ31" s="655"/>
      <c r="CA31" s="655"/>
      <c r="CB31" s="619"/>
      <c r="CD31" s="662"/>
      <c r="CE31" s="663"/>
      <c r="CF31" s="627" t="s">
        <v>295</v>
      </c>
      <c r="CG31" s="624"/>
      <c r="CH31" s="624"/>
      <c r="CI31" s="624"/>
      <c r="CJ31" s="624"/>
      <c r="CK31" s="624"/>
      <c r="CL31" s="624"/>
      <c r="CM31" s="624"/>
      <c r="CN31" s="624"/>
      <c r="CO31" s="624"/>
      <c r="CP31" s="624"/>
      <c r="CQ31" s="625"/>
      <c r="CR31" s="590">
        <v>251285</v>
      </c>
      <c r="CS31" s="609"/>
      <c r="CT31" s="609"/>
      <c r="CU31" s="609"/>
      <c r="CV31" s="609"/>
      <c r="CW31" s="609"/>
      <c r="CX31" s="609"/>
      <c r="CY31" s="610"/>
      <c r="CZ31" s="593">
        <v>0.8</v>
      </c>
      <c r="DA31" s="611"/>
      <c r="DB31" s="611"/>
      <c r="DC31" s="612"/>
      <c r="DD31" s="596">
        <v>251285</v>
      </c>
      <c r="DE31" s="609"/>
      <c r="DF31" s="609"/>
      <c r="DG31" s="609"/>
      <c r="DH31" s="609"/>
      <c r="DI31" s="609"/>
      <c r="DJ31" s="609"/>
      <c r="DK31" s="610"/>
      <c r="DL31" s="596">
        <v>251285</v>
      </c>
      <c r="DM31" s="609"/>
      <c r="DN31" s="609"/>
      <c r="DO31" s="609"/>
      <c r="DP31" s="609"/>
      <c r="DQ31" s="609"/>
      <c r="DR31" s="609"/>
      <c r="DS31" s="609"/>
      <c r="DT31" s="609"/>
      <c r="DU31" s="609"/>
      <c r="DV31" s="610"/>
      <c r="DW31" s="613">
        <v>1.2</v>
      </c>
      <c r="DX31" s="614"/>
      <c r="DY31" s="614"/>
      <c r="DZ31" s="614"/>
      <c r="EA31" s="614"/>
      <c r="EB31" s="614"/>
      <c r="EC31" s="615"/>
    </row>
    <row r="32" spans="2:133" ht="11.25" customHeight="1">
      <c r="B32" s="587" t="s">
        <v>296</v>
      </c>
      <c r="C32" s="588"/>
      <c r="D32" s="588"/>
      <c r="E32" s="588"/>
      <c r="F32" s="588"/>
      <c r="G32" s="588"/>
      <c r="H32" s="588"/>
      <c r="I32" s="588"/>
      <c r="J32" s="588"/>
      <c r="K32" s="588"/>
      <c r="L32" s="588"/>
      <c r="M32" s="588"/>
      <c r="N32" s="588"/>
      <c r="O32" s="588"/>
      <c r="P32" s="588"/>
      <c r="Q32" s="589"/>
      <c r="R32" s="590">
        <v>498280</v>
      </c>
      <c r="S32" s="591"/>
      <c r="T32" s="591"/>
      <c r="U32" s="591"/>
      <c r="V32" s="591"/>
      <c r="W32" s="591"/>
      <c r="X32" s="591"/>
      <c r="Y32" s="592"/>
      <c r="Z32" s="643">
        <v>1.6</v>
      </c>
      <c r="AA32" s="643"/>
      <c r="AB32" s="643"/>
      <c r="AC32" s="643"/>
      <c r="AD32" s="644">
        <v>4841</v>
      </c>
      <c r="AE32" s="644"/>
      <c r="AF32" s="644"/>
      <c r="AG32" s="644"/>
      <c r="AH32" s="644"/>
      <c r="AI32" s="644"/>
      <c r="AJ32" s="644"/>
      <c r="AK32" s="644"/>
      <c r="AL32" s="613">
        <v>0</v>
      </c>
      <c r="AM32" s="645"/>
      <c r="AN32" s="645"/>
      <c r="AO32" s="646"/>
      <c r="AP32" s="672"/>
      <c r="AQ32" s="673"/>
      <c r="AR32" s="673"/>
      <c r="AS32" s="673"/>
      <c r="AT32" s="676"/>
      <c r="AU32" s="185"/>
      <c r="AV32" s="185"/>
      <c r="AW32" s="185"/>
      <c r="AX32" s="571" t="s">
        <v>297</v>
      </c>
      <c r="AY32" s="572"/>
      <c r="AZ32" s="572"/>
      <c r="BA32" s="572"/>
      <c r="BB32" s="572"/>
      <c r="BC32" s="572"/>
      <c r="BD32" s="572"/>
      <c r="BE32" s="572"/>
      <c r="BF32" s="573"/>
      <c r="BG32" s="653">
        <v>98.9</v>
      </c>
      <c r="BH32" s="575"/>
      <c r="BI32" s="575"/>
      <c r="BJ32" s="575"/>
      <c r="BK32" s="575"/>
      <c r="BL32" s="575"/>
      <c r="BM32" s="638">
        <v>93.8</v>
      </c>
      <c r="BN32" s="575"/>
      <c r="BO32" s="575"/>
      <c r="BP32" s="575"/>
      <c r="BQ32" s="632"/>
      <c r="BR32" s="653">
        <v>98.9</v>
      </c>
      <c r="BS32" s="575"/>
      <c r="BT32" s="575"/>
      <c r="BU32" s="575"/>
      <c r="BV32" s="575"/>
      <c r="BW32" s="575"/>
      <c r="BX32" s="638">
        <v>92.9</v>
      </c>
      <c r="BY32" s="575"/>
      <c r="BZ32" s="575"/>
      <c r="CA32" s="575"/>
      <c r="CB32" s="632"/>
      <c r="CD32" s="664"/>
      <c r="CE32" s="665"/>
      <c r="CF32" s="627" t="s">
        <v>298</v>
      </c>
      <c r="CG32" s="624"/>
      <c r="CH32" s="624"/>
      <c r="CI32" s="624"/>
      <c r="CJ32" s="624"/>
      <c r="CK32" s="624"/>
      <c r="CL32" s="624"/>
      <c r="CM32" s="624"/>
      <c r="CN32" s="624"/>
      <c r="CO32" s="624"/>
      <c r="CP32" s="624"/>
      <c r="CQ32" s="625"/>
      <c r="CR32" s="590" t="s">
        <v>111</v>
      </c>
      <c r="CS32" s="591"/>
      <c r="CT32" s="591"/>
      <c r="CU32" s="591"/>
      <c r="CV32" s="591"/>
      <c r="CW32" s="591"/>
      <c r="CX32" s="591"/>
      <c r="CY32" s="592"/>
      <c r="CZ32" s="593" t="s">
        <v>111</v>
      </c>
      <c r="DA32" s="611"/>
      <c r="DB32" s="611"/>
      <c r="DC32" s="612"/>
      <c r="DD32" s="596" t="s">
        <v>111</v>
      </c>
      <c r="DE32" s="591"/>
      <c r="DF32" s="591"/>
      <c r="DG32" s="591"/>
      <c r="DH32" s="591"/>
      <c r="DI32" s="591"/>
      <c r="DJ32" s="591"/>
      <c r="DK32" s="592"/>
      <c r="DL32" s="596" t="s">
        <v>111</v>
      </c>
      <c r="DM32" s="591"/>
      <c r="DN32" s="591"/>
      <c r="DO32" s="591"/>
      <c r="DP32" s="591"/>
      <c r="DQ32" s="591"/>
      <c r="DR32" s="591"/>
      <c r="DS32" s="591"/>
      <c r="DT32" s="591"/>
      <c r="DU32" s="591"/>
      <c r="DV32" s="592"/>
      <c r="DW32" s="613" t="s">
        <v>111</v>
      </c>
      <c r="DX32" s="614"/>
      <c r="DY32" s="614"/>
      <c r="DZ32" s="614"/>
      <c r="EA32" s="614"/>
      <c r="EB32" s="614"/>
      <c r="EC32" s="615"/>
    </row>
    <row r="33" spans="2:133" ht="11.25" customHeight="1">
      <c r="B33" s="587" t="s">
        <v>299</v>
      </c>
      <c r="C33" s="588"/>
      <c r="D33" s="588"/>
      <c r="E33" s="588"/>
      <c r="F33" s="588"/>
      <c r="G33" s="588"/>
      <c r="H33" s="588"/>
      <c r="I33" s="588"/>
      <c r="J33" s="588"/>
      <c r="K33" s="588"/>
      <c r="L33" s="588"/>
      <c r="M33" s="588"/>
      <c r="N33" s="588"/>
      <c r="O33" s="588"/>
      <c r="P33" s="588"/>
      <c r="Q33" s="589"/>
      <c r="R33" s="590">
        <v>2992000</v>
      </c>
      <c r="S33" s="591"/>
      <c r="T33" s="591"/>
      <c r="U33" s="591"/>
      <c r="V33" s="591"/>
      <c r="W33" s="591"/>
      <c r="X33" s="591"/>
      <c r="Y33" s="592"/>
      <c r="Z33" s="643">
        <v>9.3000000000000007</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14452620</v>
      </c>
      <c r="CS33" s="609"/>
      <c r="CT33" s="609"/>
      <c r="CU33" s="609"/>
      <c r="CV33" s="609"/>
      <c r="CW33" s="609"/>
      <c r="CX33" s="609"/>
      <c r="CY33" s="610"/>
      <c r="CZ33" s="593">
        <v>47.3</v>
      </c>
      <c r="DA33" s="611"/>
      <c r="DB33" s="611"/>
      <c r="DC33" s="612"/>
      <c r="DD33" s="596">
        <v>11483992</v>
      </c>
      <c r="DE33" s="609"/>
      <c r="DF33" s="609"/>
      <c r="DG33" s="609"/>
      <c r="DH33" s="609"/>
      <c r="DI33" s="609"/>
      <c r="DJ33" s="609"/>
      <c r="DK33" s="610"/>
      <c r="DL33" s="596">
        <v>9119280</v>
      </c>
      <c r="DM33" s="609"/>
      <c r="DN33" s="609"/>
      <c r="DO33" s="609"/>
      <c r="DP33" s="609"/>
      <c r="DQ33" s="609"/>
      <c r="DR33" s="609"/>
      <c r="DS33" s="609"/>
      <c r="DT33" s="609"/>
      <c r="DU33" s="609"/>
      <c r="DV33" s="610"/>
      <c r="DW33" s="613">
        <v>44.9</v>
      </c>
      <c r="DX33" s="614"/>
      <c r="DY33" s="614"/>
      <c r="DZ33" s="614"/>
      <c r="EA33" s="614"/>
      <c r="EB33" s="614"/>
      <c r="EC33" s="615"/>
    </row>
    <row r="34" spans="2:133" ht="11.25" customHeight="1">
      <c r="B34" s="587" t="s">
        <v>301</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5055117</v>
      </c>
      <c r="CS34" s="591"/>
      <c r="CT34" s="591"/>
      <c r="CU34" s="591"/>
      <c r="CV34" s="591"/>
      <c r="CW34" s="591"/>
      <c r="CX34" s="591"/>
      <c r="CY34" s="592"/>
      <c r="CZ34" s="593">
        <v>16.5</v>
      </c>
      <c r="DA34" s="611"/>
      <c r="DB34" s="611"/>
      <c r="DC34" s="612"/>
      <c r="DD34" s="596">
        <v>3784869</v>
      </c>
      <c r="DE34" s="591"/>
      <c r="DF34" s="591"/>
      <c r="DG34" s="591"/>
      <c r="DH34" s="591"/>
      <c r="DI34" s="591"/>
      <c r="DJ34" s="591"/>
      <c r="DK34" s="592"/>
      <c r="DL34" s="596">
        <v>3467963</v>
      </c>
      <c r="DM34" s="591"/>
      <c r="DN34" s="591"/>
      <c r="DO34" s="591"/>
      <c r="DP34" s="591"/>
      <c r="DQ34" s="591"/>
      <c r="DR34" s="591"/>
      <c r="DS34" s="591"/>
      <c r="DT34" s="591"/>
      <c r="DU34" s="591"/>
      <c r="DV34" s="592"/>
      <c r="DW34" s="613">
        <v>17.100000000000001</v>
      </c>
      <c r="DX34" s="614"/>
      <c r="DY34" s="614"/>
      <c r="DZ34" s="614"/>
      <c r="EA34" s="614"/>
      <c r="EB34" s="614"/>
      <c r="EC34" s="615"/>
    </row>
    <row r="35" spans="2:133" ht="11.25" customHeight="1">
      <c r="B35" s="587" t="s">
        <v>305</v>
      </c>
      <c r="C35" s="588"/>
      <c r="D35" s="588"/>
      <c r="E35" s="588"/>
      <c r="F35" s="588"/>
      <c r="G35" s="588"/>
      <c r="H35" s="588"/>
      <c r="I35" s="588"/>
      <c r="J35" s="588"/>
      <c r="K35" s="588"/>
      <c r="L35" s="588"/>
      <c r="M35" s="588"/>
      <c r="N35" s="588"/>
      <c r="O35" s="588"/>
      <c r="P35" s="588"/>
      <c r="Q35" s="589"/>
      <c r="R35" s="590">
        <v>981500</v>
      </c>
      <c r="S35" s="591"/>
      <c r="T35" s="591"/>
      <c r="U35" s="591"/>
      <c r="V35" s="591"/>
      <c r="W35" s="591"/>
      <c r="X35" s="591"/>
      <c r="Y35" s="592"/>
      <c r="Z35" s="643">
        <v>3.1</v>
      </c>
      <c r="AA35" s="643"/>
      <c r="AB35" s="643"/>
      <c r="AC35" s="643"/>
      <c r="AD35" s="644" t="s">
        <v>111</v>
      </c>
      <c r="AE35" s="644"/>
      <c r="AF35" s="644"/>
      <c r="AG35" s="644"/>
      <c r="AH35" s="644"/>
      <c r="AI35" s="644"/>
      <c r="AJ35" s="644"/>
      <c r="AK35" s="644"/>
      <c r="AL35" s="613" t="s">
        <v>111</v>
      </c>
      <c r="AM35" s="645"/>
      <c r="AN35" s="645"/>
      <c r="AO35" s="646"/>
      <c r="AP35" s="188"/>
      <c r="AQ35" s="647" t="s">
        <v>306</v>
      </c>
      <c r="AR35" s="648"/>
      <c r="AS35" s="648"/>
      <c r="AT35" s="648"/>
      <c r="AU35" s="648"/>
      <c r="AV35" s="648"/>
      <c r="AW35" s="648"/>
      <c r="AX35" s="648"/>
      <c r="AY35" s="649"/>
      <c r="AZ35" s="640">
        <v>3895731</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67137</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294555</v>
      </c>
      <c r="CS35" s="609"/>
      <c r="CT35" s="609"/>
      <c r="CU35" s="609"/>
      <c r="CV35" s="609"/>
      <c r="CW35" s="609"/>
      <c r="CX35" s="609"/>
      <c r="CY35" s="610"/>
      <c r="CZ35" s="593">
        <v>1</v>
      </c>
      <c r="DA35" s="611"/>
      <c r="DB35" s="611"/>
      <c r="DC35" s="612"/>
      <c r="DD35" s="596">
        <v>290609</v>
      </c>
      <c r="DE35" s="609"/>
      <c r="DF35" s="609"/>
      <c r="DG35" s="609"/>
      <c r="DH35" s="609"/>
      <c r="DI35" s="609"/>
      <c r="DJ35" s="609"/>
      <c r="DK35" s="610"/>
      <c r="DL35" s="596">
        <v>290609</v>
      </c>
      <c r="DM35" s="609"/>
      <c r="DN35" s="609"/>
      <c r="DO35" s="609"/>
      <c r="DP35" s="609"/>
      <c r="DQ35" s="609"/>
      <c r="DR35" s="609"/>
      <c r="DS35" s="609"/>
      <c r="DT35" s="609"/>
      <c r="DU35" s="609"/>
      <c r="DV35" s="610"/>
      <c r="DW35" s="613">
        <v>1.4</v>
      </c>
      <c r="DX35" s="614"/>
      <c r="DY35" s="614"/>
      <c r="DZ35" s="614"/>
      <c r="EA35" s="614"/>
      <c r="EB35" s="614"/>
      <c r="EC35" s="615"/>
    </row>
    <row r="36" spans="2:133" ht="11.25" customHeight="1">
      <c r="B36" s="571" t="s">
        <v>309</v>
      </c>
      <c r="C36" s="572"/>
      <c r="D36" s="572"/>
      <c r="E36" s="572"/>
      <c r="F36" s="572"/>
      <c r="G36" s="572"/>
      <c r="H36" s="572"/>
      <c r="I36" s="572"/>
      <c r="J36" s="572"/>
      <c r="K36" s="572"/>
      <c r="L36" s="572"/>
      <c r="M36" s="572"/>
      <c r="N36" s="572"/>
      <c r="O36" s="572"/>
      <c r="P36" s="572"/>
      <c r="Q36" s="573"/>
      <c r="R36" s="574">
        <v>32024157</v>
      </c>
      <c r="S36" s="631"/>
      <c r="T36" s="631"/>
      <c r="U36" s="631"/>
      <c r="V36" s="631"/>
      <c r="W36" s="631"/>
      <c r="X36" s="631"/>
      <c r="Y36" s="634"/>
      <c r="Z36" s="635">
        <v>100</v>
      </c>
      <c r="AA36" s="635"/>
      <c r="AB36" s="635"/>
      <c r="AC36" s="635"/>
      <c r="AD36" s="636">
        <v>19344704</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670101</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-82536</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3822186</v>
      </c>
      <c r="CS36" s="591"/>
      <c r="CT36" s="591"/>
      <c r="CU36" s="591"/>
      <c r="CV36" s="591"/>
      <c r="CW36" s="591"/>
      <c r="CX36" s="591"/>
      <c r="CY36" s="592"/>
      <c r="CZ36" s="593">
        <v>12.5</v>
      </c>
      <c r="DA36" s="611"/>
      <c r="DB36" s="611"/>
      <c r="DC36" s="612"/>
      <c r="DD36" s="596">
        <v>3231360</v>
      </c>
      <c r="DE36" s="591"/>
      <c r="DF36" s="591"/>
      <c r="DG36" s="591"/>
      <c r="DH36" s="591"/>
      <c r="DI36" s="591"/>
      <c r="DJ36" s="591"/>
      <c r="DK36" s="592"/>
      <c r="DL36" s="596">
        <v>2911602</v>
      </c>
      <c r="DM36" s="591"/>
      <c r="DN36" s="591"/>
      <c r="DO36" s="591"/>
      <c r="DP36" s="591"/>
      <c r="DQ36" s="591"/>
      <c r="DR36" s="591"/>
      <c r="DS36" s="591"/>
      <c r="DT36" s="591"/>
      <c r="DU36" s="591"/>
      <c r="DV36" s="592"/>
      <c r="DW36" s="613">
        <v>14.3</v>
      </c>
      <c r="DX36" s="614"/>
      <c r="DY36" s="614"/>
      <c r="DZ36" s="614"/>
      <c r="EA36" s="614"/>
      <c r="EB36" s="614"/>
      <c r="EC36" s="615"/>
    </row>
    <row r="37" spans="2:133" ht="11.25" customHeight="1">
      <c r="AQ37" s="616" t="s">
        <v>313</v>
      </c>
      <c r="AR37" s="617"/>
      <c r="AS37" s="617"/>
      <c r="AT37" s="617"/>
      <c r="AU37" s="617"/>
      <c r="AV37" s="617"/>
      <c r="AW37" s="617"/>
      <c r="AX37" s="617"/>
      <c r="AY37" s="618"/>
      <c r="AZ37" s="590">
        <v>260323</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9420</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1444151</v>
      </c>
      <c r="CS37" s="609"/>
      <c r="CT37" s="609"/>
      <c r="CU37" s="609"/>
      <c r="CV37" s="609"/>
      <c r="CW37" s="609"/>
      <c r="CX37" s="609"/>
      <c r="CY37" s="610"/>
      <c r="CZ37" s="593">
        <v>4.7</v>
      </c>
      <c r="DA37" s="611"/>
      <c r="DB37" s="611"/>
      <c r="DC37" s="612"/>
      <c r="DD37" s="596">
        <v>1427881</v>
      </c>
      <c r="DE37" s="609"/>
      <c r="DF37" s="609"/>
      <c r="DG37" s="609"/>
      <c r="DH37" s="609"/>
      <c r="DI37" s="609"/>
      <c r="DJ37" s="609"/>
      <c r="DK37" s="610"/>
      <c r="DL37" s="596">
        <v>1395250</v>
      </c>
      <c r="DM37" s="609"/>
      <c r="DN37" s="609"/>
      <c r="DO37" s="609"/>
      <c r="DP37" s="609"/>
      <c r="DQ37" s="609"/>
      <c r="DR37" s="609"/>
      <c r="DS37" s="609"/>
      <c r="DT37" s="609"/>
      <c r="DU37" s="609"/>
      <c r="DV37" s="610"/>
      <c r="DW37" s="613">
        <v>6.9</v>
      </c>
      <c r="DX37" s="614"/>
      <c r="DY37" s="614"/>
      <c r="DZ37" s="614"/>
      <c r="EA37" s="614"/>
      <c r="EB37" s="614"/>
      <c r="EC37" s="615"/>
    </row>
    <row r="38" spans="2:133" ht="11.25" customHeight="1">
      <c r="AQ38" s="616" t="s">
        <v>316</v>
      </c>
      <c r="AR38" s="617"/>
      <c r="AS38" s="617"/>
      <c r="AT38" s="617"/>
      <c r="AU38" s="617"/>
      <c r="AV38" s="617"/>
      <c r="AW38" s="617"/>
      <c r="AX38" s="617"/>
      <c r="AY38" s="618"/>
      <c r="AZ38" s="590">
        <v>33077</v>
      </c>
      <c r="BA38" s="591"/>
      <c r="BB38" s="591"/>
      <c r="BC38" s="591"/>
      <c r="BD38" s="609"/>
      <c r="BE38" s="609"/>
      <c r="BF38" s="619"/>
      <c r="BG38" s="627" t="s">
        <v>317</v>
      </c>
      <c r="BH38" s="624"/>
      <c r="BI38" s="624"/>
      <c r="BJ38" s="624"/>
      <c r="BK38" s="624"/>
      <c r="BL38" s="624"/>
      <c r="BM38" s="624"/>
      <c r="BN38" s="624"/>
      <c r="BO38" s="624"/>
      <c r="BP38" s="624"/>
      <c r="BQ38" s="624"/>
      <c r="BR38" s="624"/>
      <c r="BS38" s="624"/>
      <c r="BT38" s="624"/>
      <c r="BU38" s="625"/>
      <c r="BV38" s="590">
        <v>15560</v>
      </c>
      <c r="BW38" s="591"/>
      <c r="BX38" s="591"/>
      <c r="BY38" s="591"/>
      <c r="BZ38" s="591"/>
      <c r="CA38" s="591"/>
      <c r="CB38" s="626"/>
      <c r="CD38" s="627" t="s">
        <v>318</v>
      </c>
      <c r="CE38" s="624"/>
      <c r="CF38" s="624"/>
      <c r="CG38" s="624"/>
      <c r="CH38" s="624"/>
      <c r="CI38" s="624"/>
      <c r="CJ38" s="624"/>
      <c r="CK38" s="624"/>
      <c r="CL38" s="624"/>
      <c r="CM38" s="624"/>
      <c r="CN38" s="624"/>
      <c r="CO38" s="624"/>
      <c r="CP38" s="624"/>
      <c r="CQ38" s="625"/>
      <c r="CR38" s="590">
        <v>3181648</v>
      </c>
      <c r="CS38" s="591"/>
      <c r="CT38" s="591"/>
      <c r="CU38" s="591"/>
      <c r="CV38" s="591"/>
      <c r="CW38" s="591"/>
      <c r="CX38" s="591"/>
      <c r="CY38" s="592"/>
      <c r="CZ38" s="593">
        <v>10.4</v>
      </c>
      <c r="DA38" s="611"/>
      <c r="DB38" s="611"/>
      <c r="DC38" s="612"/>
      <c r="DD38" s="596">
        <v>2720243</v>
      </c>
      <c r="DE38" s="591"/>
      <c r="DF38" s="591"/>
      <c r="DG38" s="591"/>
      <c r="DH38" s="591"/>
      <c r="DI38" s="591"/>
      <c r="DJ38" s="591"/>
      <c r="DK38" s="592"/>
      <c r="DL38" s="596">
        <v>2448396</v>
      </c>
      <c r="DM38" s="591"/>
      <c r="DN38" s="591"/>
      <c r="DO38" s="591"/>
      <c r="DP38" s="591"/>
      <c r="DQ38" s="591"/>
      <c r="DR38" s="591"/>
      <c r="DS38" s="591"/>
      <c r="DT38" s="591"/>
      <c r="DU38" s="591"/>
      <c r="DV38" s="592"/>
      <c r="DW38" s="613">
        <v>12</v>
      </c>
      <c r="DX38" s="614"/>
      <c r="DY38" s="614"/>
      <c r="DZ38" s="614"/>
      <c r="EA38" s="614"/>
      <c r="EB38" s="614"/>
      <c r="EC38" s="615"/>
    </row>
    <row r="39" spans="2:133" ht="11.25" customHeight="1">
      <c r="AQ39" s="616" t="s">
        <v>319</v>
      </c>
      <c r="AR39" s="617"/>
      <c r="AS39" s="617"/>
      <c r="AT39" s="617"/>
      <c r="AU39" s="617"/>
      <c r="AV39" s="617"/>
      <c r="AW39" s="617"/>
      <c r="AX39" s="617"/>
      <c r="AY39" s="618"/>
      <c r="AZ39" s="590">
        <v>10905</v>
      </c>
      <c r="BA39" s="591"/>
      <c r="BB39" s="591"/>
      <c r="BC39" s="591"/>
      <c r="BD39" s="609"/>
      <c r="BE39" s="609"/>
      <c r="BF39" s="619"/>
      <c r="BG39" s="620" t="s">
        <v>320</v>
      </c>
      <c r="BH39" s="621"/>
      <c r="BI39" s="621"/>
      <c r="BJ39" s="621"/>
      <c r="BK39" s="621"/>
      <c r="BL39" s="189"/>
      <c r="BM39" s="624" t="s">
        <v>321</v>
      </c>
      <c r="BN39" s="624"/>
      <c r="BO39" s="624"/>
      <c r="BP39" s="624"/>
      <c r="BQ39" s="624"/>
      <c r="BR39" s="624"/>
      <c r="BS39" s="624"/>
      <c r="BT39" s="624"/>
      <c r="BU39" s="625"/>
      <c r="BV39" s="590">
        <v>92</v>
      </c>
      <c r="BW39" s="591"/>
      <c r="BX39" s="591"/>
      <c r="BY39" s="591"/>
      <c r="BZ39" s="591"/>
      <c r="CA39" s="591"/>
      <c r="CB39" s="626"/>
      <c r="CD39" s="627" t="s">
        <v>322</v>
      </c>
      <c r="CE39" s="624"/>
      <c r="CF39" s="624"/>
      <c r="CG39" s="624"/>
      <c r="CH39" s="624"/>
      <c r="CI39" s="624"/>
      <c r="CJ39" s="624"/>
      <c r="CK39" s="624"/>
      <c r="CL39" s="624"/>
      <c r="CM39" s="624"/>
      <c r="CN39" s="624"/>
      <c r="CO39" s="624"/>
      <c r="CP39" s="624"/>
      <c r="CQ39" s="625"/>
      <c r="CR39" s="590">
        <v>2038404</v>
      </c>
      <c r="CS39" s="609"/>
      <c r="CT39" s="609"/>
      <c r="CU39" s="609"/>
      <c r="CV39" s="609"/>
      <c r="CW39" s="609"/>
      <c r="CX39" s="609"/>
      <c r="CY39" s="610"/>
      <c r="CZ39" s="593">
        <v>6.7</v>
      </c>
      <c r="DA39" s="611"/>
      <c r="DB39" s="611"/>
      <c r="DC39" s="612"/>
      <c r="DD39" s="596">
        <v>1416201</v>
      </c>
      <c r="DE39" s="609"/>
      <c r="DF39" s="609"/>
      <c r="DG39" s="609"/>
      <c r="DH39" s="609"/>
      <c r="DI39" s="609"/>
      <c r="DJ39" s="609"/>
      <c r="DK39" s="610"/>
      <c r="DL39" s="596" t="s">
        <v>323</v>
      </c>
      <c r="DM39" s="609"/>
      <c r="DN39" s="609"/>
      <c r="DO39" s="609"/>
      <c r="DP39" s="609"/>
      <c r="DQ39" s="609"/>
      <c r="DR39" s="609"/>
      <c r="DS39" s="609"/>
      <c r="DT39" s="609"/>
      <c r="DU39" s="609"/>
      <c r="DV39" s="610"/>
      <c r="DW39" s="613" t="s">
        <v>323</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674015</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112</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60710</v>
      </c>
      <c r="CS40" s="591"/>
      <c r="CT40" s="591"/>
      <c r="CU40" s="591"/>
      <c r="CV40" s="591"/>
      <c r="CW40" s="591"/>
      <c r="CX40" s="591"/>
      <c r="CY40" s="592"/>
      <c r="CZ40" s="593">
        <v>0.2</v>
      </c>
      <c r="DA40" s="611"/>
      <c r="DB40" s="611"/>
      <c r="DC40" s="612"/>
      <c r="DD40" s="596">
        <v>40710</v>
      </c>
      <c r="DE40" s="591"/>
      <c r="DF40" s="591"/>
      <c r="DG40" s="591"/>
      <c r="DH40" s="591"/>
      <c r="DI40" s="591"/>
      <c r="DJ40" s="591"/>
      <c r="DK40" s="592"/>
      <c r="DL40" s="596">
        <v>710</v>
      </c>
      <c r="DM40" s="591"/>
      <c r="DN40" s="591"/>
      <c r="DO40" s="591"/>
      <c r="DP40" s="591"/>
      <c r="DQ40" s="591"/>
      <c r="DR40" s="591"/>
      <c r="DS40" s="591"/>
      <c r="DT40" s="591"/>
      <c r="DU40" s="591"/>
      <c r="DV40" s="592"/>
      <c r="DW40" s="613">
        <v>0</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2247310</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v>384</v>
      </c>
      <c r="BW41" s="631"/>
      <c r="BX41" s="631"/>
      <c r="BY41" s="631"/>
      <c r="BZ41" s="631"/>
      <c r="CA41" s="631"/>
      <c r="CB41" s="633"/>
      <c r="CD41" s="627" t="s">
        <v>329</v>
      </c>
      <c r="CE41" s="624"/>
      <c r="CF41" s="624"/>
      <c r="CG41" s="624"/>
      <c r="CH41" s="624"/>
      <c r="CI41" s="624"/>
      <c r="CJ41" s="624"/>
      <c r="CK41" s="624"/>
      <c r="CL41" s="624"/>
      <c r="CM41" s="624"/>
      <c r="CN41" s="624"/>
      <c r="CO41" s="624"/>
      <c r="CP41" s="624"/>
      <c r="CQ41" s="625"/>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4551929</v>
      </c>
      <c r="CS42" s="591"/>
      <c r="CT42" s="591"/>
      <c r="CU42" s="591"/>
      <c r="CV42" s="591"/>
      <c r="CW42" s="591"/>
      <c r="CX42" s="591"/>
      <c r="CY42" s="592"/>
      <c r="CZ42" s="593">
        <v>14.9</v>
      </c>
      <c r="DA42" s="594"/>
      <c r="DB42" s="594"/>
      <c r="DC42" s="595"/>
      <c r="DD42" s="596">
        <v>1646836</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v>42089</v>
      </c>
      <c r="CS43" s="609"/>
      <c r="CT43" s="609"/>
      <c r="CU43" s="609"/>
      <c r="CV43" s="609"/>
      <c r="CW43" s="609"/>
      <c r="CX43" s="609"/>
      <c r="CY43" s="610"/>
      <c r="CZ43" s="593">
        <v>0.1</v>
      </c>
      <c r="DA43" s="611"/>
      <c r="DB43" s="611"/>
      <c r="DC43" s="612"/>
      <c r="DD43" s="596">
        <v>42089</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335</v>
      </c>
      <c r="CD44" s="603" t="s">
        <v>287</v>
      </c>
      <c r="CE44" s="604"/>
      <c r="CF44" s="587" t="s">
        <v>336</v>
      </c>
      <c r="CG44" s="588"/>
      <c r="CH44" s="588"/>
      <c r="CI44" s="588"/>
      <c r="CJ44" s="588"/>
      <c r="CK44" s="588"/>
      <c r="CL44" s="588"/>
      <c r="CM44" s="588"/>
      <c r="CN44" s="588"/>
      <c r="CO44" s="588"/>
      <c r="CP44" s="588"/>
      <c r="CQ44" s="589"/>
      <c r="CR44" s="590">
        <v>4429885</v>
      </c>
      <c r="CS44" s="591"/>
      <c r="CT44" s="591"/>
      <c r="CU44" s="591"/>
      <c r="CV44" s="591"/>
      <c r="CW44" s="591"/>
      <c r="CX44" s="591"/>
      <c r="CY44" s="592"/>
      <c r="CZ44" s="593">
        <v>14.5</v>
      </c>
      <c r="DA44" s="594"/>
      <c r="DB44" s="594"/>
      <c r="DC44" s="595"/>
      <c r="DD44" s="596">
        <v>1640454</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337</v>
      </c>
      <c r="CG45" s="588"/>
      <c r="CH45" s="588"/>
      <c r="CI45" s="588"/>
      <c r="CJ45" s="588"/>
      <c r="CK45" s="588"/>
      <c r="CL45" s="588"/>
      <c r="CM45" s="588"/>
      <c r="CN45" s="588"/>
      <c r="CO45" s="588"/>
      <c r="CP45" s="588"/>
      <c r="CQ45" s="589"/>
      <c r="CR45" s="590">
        <v>879681</v>
      </c>
      <c r="CS45" s="609"/>
      <c r="CT45" s="609"/>
      <c r="CU45" s="609"/>
      <c r="CV45" s="609"/>
      <c r="CW45" s="609"/>
      <c r="CX45" s="609"/>
      <c r="CY45" s="610"/>
      <c r="CZ45" s="593">
        <v>2.9</v>
      </c>
      <c r="DA45" s="611"/>
      <c r="DB45" s="611"/>
      <c r="DC45" s="612"/>
      <c r="DD45" s="596">
        <v>126197</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338</v>
      </c>
      <c r="CG46" s="588"/>
      <c r="CH46" s="588"/>
      <c r="CI46" s="588"/>
      <c r="CJ46" s="588"/>
      <c r="CK46" s="588"/>
      <c r="CL46" s="588"/>
      <c r="CM46" s="588"/>
      <c r="CN46" s="588"/>
      <c r="CO46" s="588"/>
      <c r="CP46" s="588"/>
      <c r="CQ46" s="589"/>
      <c r="CR46" s="590">
        <v>3435593</v>
      </c>
      <c r="CS46" s="591"/>
      <c r="CT46" s="591"/>
      <c r="CU46" s="591"/>
      <c r="CV46" s="591"/>
      <c r="CW46" s="591"/>
      <c r="CX46" s="591"/>
      <c r="CY46" s="592"/>
      <c r="CZ46" s="593">
        <v>11.2</v>
      </c>
      <c r="DA46" s="594"/>
      <c r="DB46" s="594"/>
      <c r="DC46" s="595"/>
      <c r="DD46" s="596">
        <v>1418495</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339</v>
      </c>
      <c r="CG47" s="588"/>
      <c r="CH47" s="588"/>
      <c r="CI47" s="588"/>
      <c r="CJ47" s="588"/>
      <c r="CK47" s="588"/>
      <c r="CL47" s="588"/>
      <c r="CM47" s="588"/>
      <c r="CN47" s="588"/>
      <c r="CO47" s="588"/>
      <c r="CP47" s="588"/>
      <c r="CQ47" s="589"/>
      <c r="CR47" s="590">
        <v>122044</v>
      </c>
      <c r="CS47" s="609"/>
      <c r="CT47" s="609"/>
      <c r="CU47" s="609"/>
      <c r="CV47" s="609"/>
      <c r="CW47" s="609"/>
      <c r="CX47" s="609"/>
      <c r="CY47" s="610"/>
      <c r="CZ47" s="593">
        <v>0.4</v>
      </c>
      <c r="DA47" s="611"/>
      <c r="DB47" s="611"/>
      <c r="DC47" s="612"/>
      <c r="DD47" s="596">
        <v>6382</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340</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341</v>
      </c>
      <c r="CE49" s="572"/>
      <c r="CF49" s="572"/>
      <c r="CG49" s="572"/>
      <c r="CH49" s="572"/>
      <c r="CI49" s="572"/>
      <c r="CJ49" s="572"/>
      <c r="CK49" s="572"/>
      <c r="CL49" s="572"/>
      <c r="CM49" s="572"/>
      <c r="CN49" s="572"/>
      <c r="CO49" s="572"/>
      <c r="CP49" s="572"/>
      <c r="CQ49" s="573"/>
      <c r="CR49" s="574">
        <v>30587141</v>
      </c>
      <c r="CS49" s="575"/>
      <c r="CT49" s="575"/>
      <c r="CU49" s="575"/>
      <c r="CV49" s="575"/>
      <c r="CW49" s="575"/>
      <c r="CX49" s="575"/>
      <c r="CY49" s="576"/>
      <c r="CZ49" s="577">
        <v>100</v>
      </c>
      <c r="DA49" s="578"/>
      <c r="DB49" s="578"/>
      <c r="DC49" s="579"/>
      <c r="DD49" s="580">
        <v>21779654</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55" zoomScaleNormal="5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2" t="s">
        <v>343</v>
      </c>
      <c r="DK2" s="1113"/>
      <c r="DL2" s="1113"/>
      <c r="DM2" s="1113"/>
      <c r="DN2" s="1113"/>
      <c r="DO2" s="1114"/>
      <c r="DP2" s="202"/>
      <c r="DQ2" s="1112" t="s">
        <v>344</v>
      </c>
      <c r="DR2" s="1113"/>
      <c r="DS2" s="1113"/>
      <c r="DT2" s="1113"/>
      <c r="DU2" s="1113"/>
      <c r="DV2" s="1113"/>
      <c r="DW2" s="1113"/>
      <c r="DX2" s="1113"/>
      <c r="DY2" s="1113"/>
      <c r="DZ2" s="1114"/>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5" t="s">
        <v>345</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5"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9"/>
      <c r="BA5" s="209"/>
      <c r="BB5" s="209"/>
      <c r="BC5" s="209"/>
      <c r="BD5" s="209"/>
      <c r="BE5" s="210"/>
      <c r="BF5" s="210"/>
      <c r="BG5" s="210"/>
      <c r="BH5" s="210"/>
      <c r="BI5" s="210"/>
      <c r="BJ5" s="210"/>
      <c r="BK5" s="210"/>
      <c r="BL5" s="210"/>
      <c r="BM5" s="210"/>
      <c r="BN5" s="210"/>
      <c r="BO5" s="210"/>
      <c r="BP5" s="210"/>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100" t="s">
        <v>361</v>
      </c>
      <c r="DH5" s="1101"/>
      <c r="DI5" s="1101"/>
      <c r="DJ5" s="1101"/>
      <c r="DK5" s="1102"/>
      <c r="DL5" s="1100" t="s">
        <v>362</v>
      </c>
      <c r="DM5" s="1101"/>
      <c r="DN5" s="1101"/>
      <c r="DO5" s="1101"/>
      <c r="DP5" s="1102"/>
      <c r="DQ5" s="1000" t="s">
        <v>363</v>
      </c>
      <c r="DR5" s="1001"/>
      <c r="DS5" s="1001"/>
      <c r="DT5" s="1001"/>
      <c r="DU5" s="1002"/>
      <c r="DV5" s="1000" t="s">
        <v>354</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6"/>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3"/>
      <c r="DH6" s="1104"/>
      <c r="DI6" s="1104"/>
      <c r="DJ6" s="1104"/>
      <c r="DK6" s="1105"/>
      <c r="DL6" s="1103"/>
      <c r="DM6" s="1104"/>
      <c r="DN6" s="1104"/>
      <c r="DO6" s="1104"/>
      <c r="DP6" s="1105"/>
      <c r="DQ6" s="1003"/>
      <c r="DR6" s="1004"/>
      <c r="DS6" s="1004"/>
      <c r="DT6" s="1004"/>
      <c r="DU6" s="1005"/>
      <c r="DV6" s="1003"/>
      <c r="DW6" s="1004"/>
      <c r="DX6" s="1004"/>
      <c r="DY6" s="1004"/>
      <c r="DZ6" s="1017"/>
      <c r="EA6" s="207"/>
    </row>
    <row r="7" spans="1:131" s="208" customFormat="1" ht="26.25" customHeight="1" thickTop="1">
      <c r="A7" s="211">
        <v>1</v>
      </c>
      <c r="B7" s="1052" t="s">
        <v>364</v>
      </c>
      <c r="C7" s="1053"/>
      <c r="D7" s="1053"/>
      <c r="E7" s="1053"/>
      <c r="F7" s="1053"/>
      <c r="G7" s="1053"/>
      <c r="H7" s="1053"/>
      <c r="I7" s="1053"/>
      <c r="J7" s="1053"/>
      <c r="K7" s="1053"/>
      <c r="L7" s="1053"/>
      <c r="M7" s="1053"/>
      <c r="N7" s="1053"/>
      <c r="O7" s="1053"/>
      <c r="P7" s="1054"/>
      <c r="Q7" s="1106">
        <v>32029</v>
      </c>
      <c r="R7" s="1107"/>
      <c r="S7" s="1107"/>
      <c r="T7" s="1107"/>
      <c r="U7" s="1107"/>
      <c r="V7" s="1107">
        <v>30592</v>
      </c>
      <c r="W7" s="1107"/>
      <c r="X7" s="1107"/>
      <c r="Y7" s="1107"/>
      <c r="Z7" s="1107"/>
      <c r="AA7" s="1107">
        <v>1437</v>
      </c>
      <c r="AB7" s="1107"/>
      <c r="AC7" s="1107"/>
      <c r="AD7" s="1107"/>
      <c r="AE7" s="1108"/>
      <c r="AF7" s="1109">
        <v>1103</v>
      </c>
      <c r="AG7" s="1110"/>
      <c r="AH7" s="1110"/>
      <c r="AI7" s="1110"/>
      <c r="AJ7" s="1111"/>
      <c r="AK7" s="1093">
        <v>268</v>
      </c>
      <c r="AL7" s="1094"/>
      <c r="AM7" s="1094"/>
      <c r="AN7" s="1094"/>
      <c r="AO7" s="1094"/>
      <c r="AP7" s="1094">
        <v>33451</v>
      </c>
      <c r="AQ7" s="1094"/>
      <c r="AR7" s="1094"/>
      <c r="AS7" s="1094"/>
      <c r="AT7" s="1094"/>
      <c r="AU7" s="1095"/>
      <c r="AV7" s="1095"/>
      <c r="AW7" s="1095"/>
      <c r="AX7" s="1095"/>
      <c r="AY7" s="1096"/>
      <c r="AZ7" s="205"/>
      <c r="BA7" s="205"/>
      <c r="BB7" s="205"/>
      <c r="BC7" s="205"/>
      <c r="BD7" s="205"/>
      <c r="BE7" s="206"/>
      <c r="BF7" s="206"/>
      <c r="BG7" s="206"/>
      <c r="BH7" s="206"/>
      <c r="BI7" s="206"/>
      <c r="BJ7" s="206"/>
      <c r="BK7" s="206"/>
      <c r="BL7" s="206"/>
      <c r="BM7" s="206"/>
      <c r="BN7" s="206"/>
      <c r="BO7" s="206"/>
      <c r="BP7" s="206"/>
      <c r="BQ7" s="212">
        <v>1</v>
      </c>
      <c r="BR7" s="213" t="s">
        <v>547</v>
      </c>
      <c r="BS7" s="1097" t="s">
        <v>548</v>
      </c>
      <c r="BT7" s="1098"/>
      <c r="BU7" s="1098"/>
      <c r="BV7" s="1098"/>
      <c r="BW7" s="1098"/>
      <c r="BX7" s="1098"/>
      <c r="BY7" s="1098"/>
      <c r="BZ7" s="1098"/>
      <c r="CA7" s="1098"/>
      <c r="CB7" s="1098"/>
      <c r="CC7" s="1098"/>
      <c r="CD7" s="1098"/>
      <c r="CE7" s="1098"/>
      <c r="CF7" s="1098"/>
      <c r="CG7" s="1099"/>
      <c r="CH7" s="1090">
        <v>3</v>
      </c>
      <c r="CI7" s="1091"/>
      <c r="CJ7" s="1091"/>
      <c r="CK7" s="1091"/>
      <c r="CL7" s="1092"/>
      <c r="CM7" s="1090">
        <v>-401</v>
      </c>
      <c r="CN7" s="1091"/>
      <c r="CO7" s="1091"/>
      <c r="CP7" s="1091"/>
      <c r="CQ7" s="1092"/>
      <c r="CR7" s="1090">
        <v>5</v>
      </c>
      <c r="CS7" s="1091"/>
      <c r="CT7" s="1091"/>
      <c r="CU7" s="1091"/>
      <c r="CV7" s="1092"/>
      <c r="CW7" s="1090" t="s">
        <v>559</v>
      </c>
      <c r="CX7" s="1091"/>
      <c r="CY7" s="1091"/>
      <c r="CZ7" s="1091"/>
      <c r="DA7" s="1092"/>
      <c r="DB7" s="1090">
        <v>1003</v>
      </c>
      <c r="DC7" s="1091"/>
      <c r="DD7" s="1091"/>
      <c r="DE7" s="1091"/>
      <c r="DF7" s="1092"/>
      <c r="DG7" s="1090">
        <v>358</v>
      </c>
      <c r="DH7" s="1091"/>
      <c r="DI7" s="1091"/>
      <c r="DJ7" s="1091"/>
      <c r="DK7" s="1092"/>
      <c r="DL7" s="1090" t="s">
        <v>480</v>
      </c>
      <c r="DM7" s="1091"/>
      <c r="DN7" s="1091"/>
      <c r="DO7" s="1091"/>
      <c r="DP7" s="1092"/>
      <c r="DQ7" s="1090" t="s">
        <v>562</v>
      </c>
      <c r="DR7" s="1091"/>
      <c r="DS7" s="1091"/>
      <c r="DT7" s="1091"/>
      <c r="DU7" s="1092"/>
      <c r="DV7" s="1117"/>
      <c r="DW7" s="1118"/>
      <c r="DX7" s="1118"/>
      <c r="DY7" s="1118"/>
      <c r="DZ7" s="1119"/>
      <c r="EA7" s="207"/>
    </row>
    <row r="8" spans="1:131" s="208" customFormat="1" ht="26.25" customHeight="1">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8"/>
      <c r="AL8" s="1089"/>
      <c r="AM8" s="1089"/>
      <c r="AN8" s="1089"/>
      <c r="AO8" s="1089"/>
      <c r="AP8" s="1089"/>
      <c r="AQ8" s="1089"/>
      <c r="AR8" s="1089"/>
      <c r="AS8" s="1089"/>
      <c r="AT8" s="1089"/>
      <c r="AU8" s="1086"/>
      <c r="AV8" s="1086"/>
      <c r="AW8" s="1086"/>
      <c r="AX8" s="1086"/>
      <c r="AY8" s="1087"/>
      <c r="AZ8" s="205"/>
      <c r="BA8" s="205"/>
      <c r="BB8" s="205"/>
      <c r="BC8" s="205"/>
      <c r="BD8" s="205"/>
      <c r="BE8" s="206"/>
      <c r="BF8" s="206"/>
      <c r="BG8" s="206"/>
      <c r="BH8" s="206"/>
      <c r="BI8" s="206"/>
      <c r="BJ8" s="206"/>
      <c r="BK8" s="206"/>
      <c r="BL8" s="206"/>
      <c r="BM8" s="206"/>
      <c r="BN8" s="206"/>
      <c r="BO8" s="206"/>
      <c r="BP8" s="206"/>
      <c r="BQ8" s="215">
        <v>2</v>
      </c>
      <c r="BR8" s="216"/>
      <c r="BS8" s="1013" t="s">
        <v>549</v>
      </c>
      <c r="BT8" s="1014"/>
      <c r="BU8" s="1014"/>
      <c r="BV8" s="1014"/>
      <c r="BW8" s="1014"/>
      <c r="BX8" s="1014"/>
      <c r="BY8" s="1014"/>
      <c r="BZ8" s="1014"/>
      <c r="CA8" s="1014"/>
      <c r="CB8" s="1014"/>
      <c r="CC8" s="1014"/>
      <c r="CD8" s="1014"/>
      <c r="CE8" s="1014"/>
      <c r="CF8" s="1014"/>
      <c r="CG8" s="1015"/>
      <c r="CH8" s="988">
        <v>1</v>
      </c>
      <c r="CI8" s="989"/>
      <c r="CJ8" s="989"/>
      <c r="CK8" s="989"/>
      <c r="CL8" s="990"/>
      <c r="CM8" s="988">
        <v>92</v>
      </c>
      <c r="CN8" s="989"/>
      <c r="CO8" s="989"/>
      <c r="CP8" s="989"/>
      <c r="CQ8" s="990"/>
      <c r="CR8" s="988">
        <v>54</v>
      </c>
      <c r="CS8" s="989"/>
      <c r="CT8" s="989"/>
      <c r="CU8" s="989"/>
      <c r="CV8" s="990"/>
      <c r="CW8" s="988" t="s">
        <v>559</v>
      </c>
      <c r="CX8" s="989"/>
      <c r="CY8" s="989"/>
      <c r="CZ8" s="989"/>
      <c r="DA8" s="990"/>
      <c r="DB8" s="988" t="s">
        <v>559</v>
      </c>
      <c r="DC8" s="989"/>
      <c r="DD8" s="989"/>
      <c r="DE8" s="989"/>
      <c r="DF8" s="990"/>
      <c r="DG8" s="988" t="s">
        <v>559</v>
      </c>
      <c r="DH8" s="989"/>
      <c r="DI8" s="989"/>
      <c r="DJ8" s="989"/>
      <c r="DK8" s="990"/>
      <c r="DL8" s="988" t="s">
        <v>480</v>
      </c>
      <c r="DM8" s="989"/>
      <c r="DN8" s="989"/>
      <c r="DO8" s="989"/>
      <c r="DP8" s="990"/>
      <c r="DQ8" s="988" t="s">
        <v>563</v>
      </c>
      <c r="DR8" s="989"/>
      <c r="DS8" s="989"/>
      <c r="DT8" s="989"/>
      <c r="DU8" s="990"/>
      <c r="DV8" s="991"/>
      <c r="DW8" s="992"/>
      <c r="DX8" s="992"/>
      <c r="DY8" s="992"/>
      <c r="DZ8" s="993"/>
      <c r="EA8" s="207"/>
    </row>
    <row r="9" spans="1:131" s="208" customFormat="1" ht="26.25" customHeight="1">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8"/>
      <c r="AL9" s="1089"/>
      <c r="AM9" s="1089"/>
      <c r="AN9" s="1089"/>
      <c r="AO9" s="1089"/>
      <c r="AP9" s="1089"/>
      <c r="AQ9" s="1089"/>
      <c r="AR9" s="1089"/>
      <c r="AS9" s="1089"/>
      <c r="AT9" s="1089"/>
      <c r="AU9" s="1086"/>
      <c r="AV9" s="1086"/>
      <c r="AW9" s="1086"/>
      <c r="AX9" s="1086"/>
      <c r="AY9" s="1087"/>
      <c r="AZ9" s="205"/>
      <c r="BA9" s="205"/>
      <c r="BB9" s="205"/>
      <c r="BC9" s="205"/>
      <c r="BD9" s="205"/>
      <c r="BE9" s="206"/>
      <c r="BF9" s="206"/>
      <c r="BG9" s="206"/>
      <c r="BH9" s="206"/>
      <c r="BI9" s="206"/>
      <c r="BJ9" s="206"/>
      <c r="BK9" s="206"/>
      <c r="BL9" s="206"/>
      <c r="BM9" s="206"/>
      <c r="BN9" s="206"/>
      <c r="BO9" s="206"/>
      <c r="BP9" s="206"/>
      <c r="BQ9" s="215">
        <v>3</v>
      </c>
      <c r="BR9" s="216"/>
      <c r="BS9" s="1013" t="s">
        <v>550</v>
      </c>
      <c r="BT9" s="1014"/>
      <c r="BU9" s="1014"/>
      <c r="BV9" s="1014"/>
      <c r="BW9" s="1014"/>
      <c r="BX9" s="1014"/>
      <c r="BY9" s="1014"/>
      <c r="BZ9" s="1014"/>
      <c r="CA9" s="1014"/>
      <c r="CB9" s="1014"/>
      <c r="CC9" s="1014"/>
      <c r="CD9" s="1014"/>
      <c r="CE9" s="1014"/>
      <c r="CF9" s="1014"/>
      <c r="CG9" s="1015"/>
      <c r="CH9" s="988">
        <v>10</v>
      </c>
      <c r="CI9" s="989"/>
      <c r="CJ9" s="989"/>
      <c r="CK9" s="989"/>
      <c r="CL9" s="990"/>
      <c r="CM9" s="988">
        <v>45</v>
      </c>
      <c r="CN9" s="989"/>
      <c r="CO9" s="989"/>
      <c r="CP9" s="989"/>
      <c r="CQ9" s="990"/>
      <c r="CR9" s="988">
        <v>6</v>
      </c>
      <c r="CS9" s="989"/>
      <c r="CT9" s="989"/>
      <c r="CU9" s="989"/>
      <c r="CV9" s="990"/>
      <c r="CW9" s="988" t="s">
        <v>559</v>
      </c>
      <c r="CX9" s="989"/>
      <c r="CY9" s="989"/>
      <c r="CZ9" s="989"/>
      <c r="DA9" s="990"/>
      <c r="DB9" s="988" t="s">
        <v>559</v>
      </c>
      <c r="DC9" s="989"/>
      <c r="DD9" s="989"/>
      <c r="DE9" s="989"/>
      <c r="DF9" s="990"/>
      <c r="DG9" s="988" t="s">
        <v>559</v>
      </c>
      <c r="DH9" s="989"/>
      <c r="DI9" s="989"/>
      <c r="DJ9" s="989"/>
      <c r="DK9" s="990"/>
      <c r="DL9" s="988" t="s">
        <v>480</v>
      </c>
      <c r="DM9" s="989"/>
      <c r="DN9" s="989"/>
      <c r="DO9" s="989"/>
      <c r="DP9" s="990"/>
      <c r="DQ9" s="988" t="s">
        <v>563</v>
      </c>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8"/>
      <c r="AL10" s="1089"/>
      <c r="AM10" s="1089"/>
      <c r="AN10" s="1089"/>
      <c r="AO10" s="1089"/>
      <c r="AP10" s="1089"/>
      <c r="AQ10" s="1089"/>
      <c r="AR10" s="1089"/>
      <c r="AS10" s="1089"/>
      <c r="AT10" s="1089"/>
      <c r="AU10" s="1086"/>
      <c r="AV10" s="1086"/>
      <c r="AW10" s="1086"/>
      <c r="AX10" s="1086"/>
      <c r="AY10" s="1087"/>
      <c r="AZ10" s="205"/>
      <c r="BA10" s="205"/>
      <c r="BB10" s="205"/>
      <c r="BC10" s="205"/>
      <c r="BD10" s="205"/>
      <c r="BE10" s="206"/>
      <c r="BF10" s="206"/>
      <c r="BG10" s="206"/>
      <c r="BH10" s="206"/>
      <c r="BI10" s="206"/>
      <c r="BJ10" s="206"/>
      <c r="BK10" s="206"/>
      <c r="BL10" s="206"/>
      <c r="BM10" s="206"/>
      <c r="BN10" s="206"/>
      <c r="BO10" s="206"/>
      <c r="BP10" s="206"/>
      <c r="BQ10" s="215">
        <v>4</v>
      </c>
      <c r="BR10" s="216"/>
      <c r="BS10" s="1013" t="s">
        <v>551</v>
      </c>
      <c r="BT10" s="1014"/>
      <c r="BU10" s="1014"/>
      <c r="BV10" s="1014"/>
      <c r="BW10" s="1014"/>
      <c r="BX10" s="1014"/>
      <c r="BY10" s="1014"/>
      <c r="BZ10" s="1014"/>
      <c r="CA10" s="1014"/>
      <c r="CB10" s="1014"/>
      <c r="CC10" s="1014"/>
      <c r="CD10" s="1014"/>
      <c r="CE10" s="1014"/>
      <c r="CF10" s="1014"/>
      <c r="CG10" s="1015"/>
      <c r="CH10" s="988">
        <v>-1</v>
      </c>
      <c r="CI10" s="989"/>
      <c r="CJ10" s="989"/>
      <c r="CK10" s="989"/>
      <c r="CL10" s="990"/>
      <c r="CM10" s="988">
        <v>10</v>
      </c>
      <c r="CN10" s="989"/>
      <c r="CO10" s="989"/>
      <c r="CP10" s="989"/>
      <c r="CQ10" s="990"/>
      <c r="CR10" s="988">
        <v>10</v>
      </c>
      <c r="CS10" s="989"/>
      <c r="CT10" s="989"/>
      <c r="CU10" s="989"/>
      <c r="CV10" s="990"/>
      <c r="CW10" s="988">
        <v>15</v>
      </c>
      <c r="CX10" s="989"/>
      <c r="CY10" s="989"/>
      <c r="CZ10" s="989"/>
      <c r="DA10" s="990"/>
      <c r="DB10" s="988" t="s">
        <v>559</v>
      </c>
      <c r="DC10" s="989"/>
      <c r="DD10" s="989"/>
      <c r="DE10" s="989"/>
      <c r="DF10" s="990"/>
      <c r="DG10" s="988" t="s">
        <v>559</v>
      </c>
      <c r="DH10" s="989"/>
      <c r="DI10" s="989"/>
      <c r="DJ10" s="989"/>
      <c r="DK10" s="990"/>
      <c r="DL10" s="988" t="s">
        <v>480</v>
      </c>
      <c r="DM10" s="989"/>
      <c r="DN10" s="989"/>
      <c r="DO10" s="989"/>
      <c r="DP10" s="990"/>
      <c r="DQ10" s="988" t="s">
        <v>563</v>
      </c>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8"/>
      <c r="AL11" s="1089"/>
      <c r="AM11" s="1089"/>
      <c r="AN11" s="1089"/>
      <c r="AO11" s="1089"/>
      <c r="AP11" s="1089"/>
      <c r="AQ11" s="1089"/>
      <c r="AR11" s="1089"/>
      <c r="AS11" s="1089"/>
      <c r="AT11" s="1089"/>
      <c r="AU11" s="1086"/>
      <c r="AV11" s="1086"/>
      <c r="AW11" s="1086"/>
      <c r="AX11" s="1086"/>
      <c r="AY11" s="1087"/>
      <c r="AZ11" s="205"/>
      <c r="BA11" s="205"/>
      <c r="BB11" s="205"/>
      <c r="BC11" s="205"/>
      <c r="BD11" s="205"/>
      <c r="BE11" s="206"/>
      <c r="BF11" s="206"/>
      <c r="BG11" s="206"/>
      <c r="BH11" s="206"/>
      <c r="BI11" s="206"/>
      <c r="BJ11" s="206"/>
      <c r="BK11" s="206"/>
      <c r="BL11" s="206"/>
      <c r="BM11" s="206"/>
      <c r="BN11" s="206"/>
      <c r="BO11" s="206"/>
      <c r="BP11" s="206"/>
      <c r="BQ11" s="215">
        <v>5</v>
      </c>
      <c r="BR11" s="216" t="s">
        <v>547</v>
      </c>
      <c r="BS11" s="1013" t="s">
        <v>565</v>
      </c>
      <c r="BT11" s="1014"/>
      <c r="BU11" s="1014"/>
      <c r="BV11" s="1014"/>
      <c r="BW11" s="1014"/>
      <c r="BX11" s="1014"/>
      <c r="BY11" s="1014"/>
      <c r="BZ11" s="1014"/>
      <c r="CA11" s="1014"/>
      <c r="CB11" s="1014"/>
      <c r="CC11" s="1014"/>
      <c r="CD11" s="1014"/>
      <c r="CE11" s="1014"/>
      <c r="CF11" s="1014"/>
      <c r="CG11" s="1015"/>
      <c r="CH11" s="988">
        <v>-35</v>
      </c>
      <c r="CI11" s="989"/>
      <c r="CJ11" s="989"/>
      <c r="CK11" s="989"/>
      <c r="CL11" s="990"/>
      <c r="CM11" s="988">
        <v>-45</v>
      </c>
      <c r="CN11" s="989"/>
      <c r="CO11" s="989"/>
      <c r="CP11" s="989"/>
      <c r="CQ11" s="990"/>
      <c r="CR11" s="988" t="s">
        <v>564</v>
      </c>
      <c r="CS11" s="989"/>
      <c r="CT11" s="989"/>
      <c r="CU11" s="989"/>
      <c r="CV11" s="990"/>
      <c r="CW11" s="988">
        <v>15</v>
      </c>
      <c r="CX11" s="989"/>
      <c r="CY11" s="989"/>
      <c r="CZ11" s="989"/>
      <c r="DA11" s="990"/>
      <c r="DB11" s="988">
        <v>40</v>
      </c>
      <c r="DC11" s="989"/>
      <c r="DD11" s="989"/>
      <c r="DE11" s="989"/>
      <c r="DF11" s="990"/>
      <c r="DG11" s="988" t="s">
        <v>559</v>
      </c>
      <c r="DH11" s="989"/>
      <c r="DI11" s="989"/>
      <c r="DJ11" s="989"/>
      <c r="DK11" s="990"/>
      <c r="DL11" s="988" t="s">
        <v>480</v>
      </c>
      <c r="DM11" s="989"/>
      <c r="DN11" s="989"/>
      <c r="DO11" s="989"/>
      <c r="DP11" s="990"/>
      <c r="DQ11" s="988">
        <v>40</v>
      </c>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8"/>
      <c r="AL12" s="1089"/>
      <c r="AM12" s="1089"/>
      <c r="AN12" s="1089"/>
      <c r="AO12" s="1089"/>
      <c r="AP12" s="1089"/>
      <c r="AQ12" s="1089"/>
      <c r="AR12" s="1089"/>
      <c r="AS12" s="1089"/>
      <c r="AT12" s="1089"/>
      <c r="AU12" s="1086"/>
      <c r="AV12" s="1086"/>
      <c r="AW12" s="1086"/>
      <c r="AX12" s="1086"/>
      <c r="AY12" s="1087"/>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8"/>
      <c r="AL13" s="1089"/>
      <c r="AM13" s="1089"/>
      <c r="AN13" s="1089"/>
      <c r="AO13" s="1089"/>
      <c r="AP13" s="1089"/>
      <c r="AQ13" s="1089"/>
      <c r="AR13" s="1089"/>
      <c r="AS13" s="1089"/>
      <c r="AT13" s="1089"/>
      <c r="AU13" s="1086"/>
      <c r="AV13" s="1086"/>
      <c r="AW13" s="1086"/>
      <c r="AX13" s="1086"/>
      <c r="AY13" s="1087"/>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8"/>
      <c r="AL14" s="1089"/>
      <c r="AM14" s="1089"/>
      <c r="AN14" s="1089"/>
      <c r="AO14" s="1089"/>
      <c r="AP14" s="1089"/>
      <c r="AQ14" s="1089"/>
      <c r="AR14" s="1089"/>
      <c r="AS14" s="1089"/>
      <c r="AT14" s="1089"/>
      <c r="AU14" s="1086"/>
      <c r="AV14" s="1086"/>
      <c r="AW14" s="1086"/>
      <c r="AX14" s="1086"/>
      <c r="AY14" s="1087"/>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8"/>
      <c r="AL15" s="1089"/>
      <c r="AM15" s="1089"/>
      <c r="AN15" s="1089"/>
      <c r="AO15" s="1089"/>
      <c r="AP15" s="1089"/>
      <c r="AQ15" s="1089"/>
      <c r="AR15" s="1089"/>
      <c r="AS15" s="1089"/>
      <c r="AT15" s="1089"/>
      <c r="AU15" s="1086"/>
      <c r="AV15" s="1086"/>
      <c r="AW15" s="1086"/>
      <c r="AX15" s="1086"/>
      <c r="AY15" s="1087"/>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8"/>
      <c r="AL16" s="1089"/>
      <c r="AM16" s="1089"/>
      <c r="AN16" s="1089"/>
      <c r="AO16" s="1089"/>
      <c r="AP16" s="1089"/>
      <c r="AQ16" s="1089"/>
      <c r="AR16" s="1089"/>
      <c r="AS16" s="1089"/>
      <c r="AT16" s="1089"/>
      <c r="AU16" s="1086"/>
      <c r="AV16" s="1086"/>
      <c r="AW16" s="1086"/>
      <c r="AX16" s="1086"/>
      <c r="AY16" s="1087"/>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8"/>
      <c r="AL17" s="1089"/>
      <c r="AM17" s="1089"/>
      <c r="AN17" s="1089"/>
      <c r="AO17" s="1089"/>
      <c r="AP17" s="1089"/>
      <c r="AQ17" s="1089"/>
      <c r="AR17" s="1089"/>
      <c r="AS17" s="1089"/>
      <c r="AT17" s="1089"/>
      <c r="AU17" s="1086"/>
      <c r="AV17" s="1086"/>
      <c r="AW17" s="1086"/>
      <c r="AX17" s="1086"/>
      <c r="AY17" s="1087"/>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8"/>
      <c r="AL18" s="1089"/>
      <c r="AM18" s="1089"/>
      <c r="AN18" s="1089"/>
      <c r="AO18" s="1089"/>
      <c r="AP18" s="1089"/>
      <c r="AQ18" s="1089"/>
      <c r="AR18" s="1089"/>
      <c r="AS18" s="1089"/>
      <c r="AT18" s="1089"/>
      <c r="AU18" s="1086"/>
      <c r="AV18" s="1086"/>
      <c r="AW18" s="1086"/>
      <c r="AX18" s="1086"/>
      <c r="AY18" s="1087"/>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8"/>
      <c r="AL19" s="1089"/>
      <c r="AM19" s="1089"/>
      <c r="AN19" s="1089"/>
      <c r="AO19" s="1089"/>
      <c r="AP19" s="1089"/>
      <c r="AQ19" s="1089"/>
      <c r="AR19" s="1089"/>
      <c r="AS19" s="1089"/>
      <c r="AT19" s="1089"/>
      <c r="AU19" s="1086"/>
      <c r="AV19" s="1086"/>
      <c r="AW19" s="1086"/>
      <c r="AX19" s="1086"/>
      <c r="AY19" s="1087"/>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8"/>
      <c r="AL20" s="1089"/>
      <c r="AM20" s="1089"/>
      <c r="AN20" s="1089"/>
      <c r="AO20" s="1089"/>
      <c r="AP20" s="1089"/>
      <c r="AQ20" s="1089"/>
      <c r="AR20" s="1089"/>
      <c r="AS20" s="1089"/>
      <c r="AT20" s="1089"/>
      <c r="AU20" s="1086"/>
      <c r="AV20" s="1086"/>
      <c r="AW20" s="1086"/>
      <c r="AX20" s="1086"/>
      <c r="AY20" s="1087"/>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8"/>
      <c r="AL21" s="1089"/>
      <c r="AM21" s="1089"/>
      <c r="AN21" s="1089"/>
      <c r="AO21" s="1089"/>
      <c r="AP21" s="1089"/>
      <c r="AQ21" s="1089"/>
      <c r="AR21" s="1089"/>
      <c r="AS21" s="1089"/>
      <c r="AT21" s="1089"/>
      <c r="AU21" s="1086"/>
      <c r="AV21" s="1086"/>
      <c r="AW21" s="1086"/>
      <c r="AX21" s="1086"/>
      <c r="AY21" s="1087"/>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3"/>
      <c r="R22" s="1084"/>
      <c r="S22" s="1084"/>
      <c r="T22" s="1084"/>
      <c r="U22" s="1084"/>
      <c r="V22" s="1084"/>
      <c r="W22" s="1084"/>
      <c r="X22" s="1084"/>
      <c r="Y22" s="1084"/>
      <c r="Z22" s="1084"/>
      <c r="AA22" s="1084"/>
      <c r="AB22" s="1084"/>
      <c r="AC22" s="1084"/>
      <c r="AD22" s="1084"/>
      <c r="AE22" s="1085"/>
      <c r="AF22" s="1018"/>
      <c r="AG22" s="1019"/>
      <c r="AH22" s="1019"/>
      <c r="AI22" s="1019"/>
      <c r="AJ22" s="1020"/>
      <c r="AK22" s="1079"/>
      <c r="AL22" s="1080"/>
      <c r="AM22" s="1080"/>
      <c r="AN22" s="1080"/>
      <c r="AO22" s="1080"/>
      <c r="AP22" s="1080"/>
      <c r="AQ22" s="1080"/>
      <c r="AR22" s="1080"/>
      <c r="AS22" s="1080"/>
      <c r="AT22" s="1080"/>
      <c r="AU22" s="1081"/>
      <c r="AV22" s="1081"/>
      <c r="AW22" s="1081"/>
      <c r="AX22" s="1081"/>
      <c r="AY22" s="1082"/>
      <c r="AZ22" s="1034" t="s">
        <v>365</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366</v>
      </c>
      <c r="B23" s="943" t="s">
        <v>367</v>
      </c>
      <c r="C23" s="944"/>
      <c r="D23" s="944"/>
      <c r="E23" s="944"/>
      <c r="F23" s="944"/>
      <c r="G23" s="944"/>
      <c r="H23" s="944"/>
      <c r="I23" s="944"/>
      <c r="J23" s="944"/>
      <c r="K23" s="944"/>
      <c r="L23" s="944"/>
      <c r="M23" s="944"/>
      <c r="N23" s="944"/>
      <c r="O23" s="944"/>
      <c r="P23" s="945"/>
      <c r="Q23" s="1070">
        <v>32029</v>
      </c>
      <c r="R23" s="1071"/>
      <c r="S23" s="1071"/>
      <c r="T23" s="1071"/>
      <c r="U23" s="1071"/>
      <c r="V23" s="1071">
        <v>30592</v>
      </c>
      <c r="W23" s="1071"/>
      <c r="X23" s="1071"/>
      <c r="Y23" s="1071"/>
      <c r="Z23" s="1071"/>
      <c r="AA23" s="1071">
        <v>1437</v>
      </c>
      <c r="AB23" s="1071"/>
      <c r="AC23" s="1071"/>
      <c r="AD23" s="1071"/>
      <c r="AE23" s="1072"/>
      <c r="AF23" s="1073">
        <v>1103</v>
      </c>
      <c r="AG23" s="1071"/>
      <c r="AH23" s="1071"/>
      <c r="AI23" s="1071"/>
      <c r="AJ23" s="1074"/>
      <c r="AK23" s="1075"/>
      <c r="AL23" s="1076"/>
      <c r="AM23" s="1076"/>
      <c r="AN23" s="1076"/>
      <c r="AO23" s="1076"/>
      <c r="AP23" s="1071">
        <v>33451</v>
      </c>
      <c r="AQ23" s="1071"/>
      <c r="AR23" s="1071"/>
      <c r="AS23" s="1071"/>
      <c r="AT23" s="1071"/>
      <c r="AU23" s="1077"/>
      <c r="AV23" s="1077"/>
      <c r="AW23" s="1077"/>
      <c r="AX23" s="1077"/>
      <c r="AY23" s="1078"/>
      <c r="AZ23" s="1067" t="s">
        <v>111</v>
      </c>
      <c r="BA23" s="1068"/>
      <c r="BB23" s="1068"/>
      <c r="BC23" s="1068"/>
      <c r="BD23" s="1069"/>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6" t="s">
        <v>368</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5" t="s">
        <v>369</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347</v>
      </c>
      <c r="B26" s="995"/>
      <c r="C26" s="995"/>
      <c r="D26" s="995"/>
      <c r="E26" s="995"/>
      <c r="F26" s="995"/>
      <c r="G26" s="995"/>
      <c r="H26" s="995"/>
      <c r="I26" s="995"/>
      <c r="J26" s="995"/>
      <c r="K26" s="995"/>
      <c r="L26" s="995"/>
      <c r="M26" s="995"/>
      <c r="N26" s="995"/>
      <c r="O26" s="995"/>
      <c r="P26" s="996"/>
      <c r="Q26" s="1000" t="s">
        <v>370</v>
      </c>
      <c r="R26" s="1001"/>
      <c r="S26" s="1001"/>
      <c r="T26" s="1001"/>
      <c r="U26" s="1002"/>
      <c r="V26" s="1000" t="s">
        <v>371</v>
      </c>
      <c r="W26" s="1001"/>
      <c r="X26" s="1001"/>
      <c r="Y26" s="1001"/>
      <c r="Z26" s="1002"/>
      <c r="AA26" s="1000" t="s">
        <v>372</v>
      </c>
      <c r="AB26" s="1001"/>
      <c r="AC26" s="1001"/>
      <c r="AD26" s="1001"/>
      <c r="AE26" s="1001"/>
      <c r="AF26" s="1061" t="s">
        <v>373</v>
      </c>
      <c r="AG26" s="1007"/>
      <c r="AH26" s="1007"/>
      <c r="AI26" s="1007"/>
      <c r="AJ26" s="1062"/>
      <c r="AK26" s="1001" t="s">
        <v>374</v>
      </c>
      <c r="AL26" s="1001"/>
      <c r="AM26" s="1001"/>
      <c r="AN26" s="1001"/>
      <c r="AO26" s="1002"/>
      <c r="AP26" s="1000" t="s">
        <v>375</v>
      </c>
      <c r="AQ26" s="1001"/>
      <c r="AR26" s="1001"/>
      <c r="AS26" s="1001"/>
      <c r="AT26" s="1002"/>
      <c r="AU26" s="1000" t="s">
        <v>376</v>
      </c>
      <c r="AV26" s="1001"/>
      <c r="AW26" s="1001"/>
      <c r="AX26" s="1001"/>
      <c r="AY26" s="1002"/>
      <c r="AZ26" s="1000" t="s">
        <v>377</v>
      </c>
      <c r="BA26" s="1001"/>
      <c r="BB26" s="1001"/>
      <c r="BC26" s="1001"/>
      <c r="BD26" s="1002"/>
      <c r="BE26" s="1000" t="s">
        <v>354</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3"/>
      <c r="AG27" s="1010"/>
      <c r="AH27" s="1010"/>
      <c r="AI27" s="1010"/>
      <c r="AJ27" s="1064"/>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52" t="s">
        <v>378</v>
      </c>
      <c r="C28" s="1053"/>
      <c r="D28" s="1053"/>
      <c r="E28" s="1053"/>
      <c r="F28" s="1053"/>
      <c r="G28" s="1053"/>
      <c r="H28" s="1053"/>
      <c r="I28" s="1053"/>
      <c r="J28" s="1053"/>
      <c r="K28" s="1053"/>
      <c r="L28" s="1053"/>
      <c r="M28" s="1053"/>
      <c r="N28" s="1053"/>
      <c r="O28" s="1053"/>
      <c r="P28" s="1054"/>
      <c r="Q28" s="1055">
        <v>9275</v>
      </c>
      <c r="R28" s="1056"/>
      <c r="S28" s="1056"/>
      <c r="T28" s="1056"/>
      <c r="U28" s="1056"/>
      <c r="V28" s="1056">
        <v>9208</v>
      </c>
      <c r="W28" s="1056"/>
      <c r="X28" s="1056"/>
      <c r="Y28" s="1056"/>
      <c r="Z28" s="1056"/>
      <c r="AA28" s="1056">
        <v>67</v>
      </c>
      <c r="AB28" s="1056"/>
      <c r="AC28" s="1056"/>
      <c r="AD28" s="1056"/>
      <c r="AE28" s="1057"/>
      <c r="AF28" s="1058">
        <v>67</v>
      </c>
      <c r="AG28" s="1056"/>
      <c r="AH28" s="1056"/>
      <c r="AI28" s="1056"/>
      <c r="AJ28" s="1059"/>
      <c r="AK28" s="1060">
        <v>638</v>
      </c>
      <c r="AL28" s="1048"/>
      <c r="AM28" s="1048"/>
      <c r="AN28" s="1048"/>
      <c r="AO28" s="1048"/>
      <c r="AP28" s="1048" t="s">
        <v>553</v>
      </c>
      <c r="AQ28" s="1048"/>
      <c r="AR28" s="1048"/>
      <c r="AS28" s="1048"/>
      <c r="AT28" s="1048"/>
      <c r="AU28" s="1048" t="s">
        <v>554</v>
      </c>
      <c r="AV28" s="1048"/>
      <c r="AW28" s="1048"/>
      <c r="AX28" s="1048"/>
      <c r="AY28" s="1048"/>
      <c r="AZ28" s="1049"/>
      <c r="BA28" s="1049"/>
      <c r="BB28" s="1049"/>
      <c r="BC28" s="1049"/>
      <c r="BD28" s="1049"/>
      <c r="BE28" s="1050"/>
      <c r="BF28" s="1050"/>
      <c r="BG28" s="1050"/>
      <c r="BH28" s="1050"/>
      <c r="BI28" s="1051"/>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379</v>
      </c>
      <c r="C29" s="1037"/>
      <c r="D29" s="1037"/>
      <c r="E29" s="1037"/>
      <c r="F29" s="1037"/>
      <c r="G29" s="1037"/>
      <c r="H29" s="1037"/>
      <c r="I29" s="1037"/>
      <c r="J29" s="1037"/>
      <c r="K29" s="1037"/>
      <c r="L29" s="1037"/>
      <c r="M29" s="1037"/>
      <c r="N29" s="1037"/>
      <c r="O29" s="1037"/>
      <c r="P29" s="1038"/>
      <c r="Q29" s="1042">
        <v>173</v>
      </c>
      <c r="R29" s="1043"/>
      <c r="S29" s="1043"/>
      <c r="T29" s="1043"/>
      <c r="U29" s="1043"/>
      <c r="V29" s="1043">
        <v>157</v>
      </c>
      <c r="W29" s="1043"/>
      <c r="X29" s="1043"/>
      <c r="Y29" s="1043"/>
      <c r="Z29" s="1043"/>
      <c r="AA29" s="1043">
        <v>15</v>
      </c>
      <c r="AB29" s="1043"/>
      <c r="AC29" s="1043"/>
      <c r="AD29" s="1043"/>
      <c r="AE29" s="1044"/>
      <c r="AF29" s="1018">
        <v>15</v>
      </c>
      <c r="AG29" s="1019"/>
      <c r="AH29" s="1019"/>
      <c r="AI29" s="1019"/>
      <c r="AJ29" s="1020"/>
      <c r="AK29" s="979">
        <v>55</v>
      </c>
      <c r="AL29" s="970"/>
      <c r="AM29" s="970"/>
      <c r="AN29" s="970"/>
      <c r="AO29" s="970"/>
      <c r="AP29" s="970">
        <v>162</v>
      </c>
      <c r="AQ29" s="970"/>
      <c r="AR29" s="970"/>
      <c r="AS29" s="970"/>
      <c r="AT29" s="970"/>
      <c r="AU29" s="970">
        <v>34</v>
      </c>
      <c r="AV29" s="970"/>
      <c r="AW29" s="970"/>
      <c r="AX29" s="970"/>
      <c r="AY29" s="970"/>
      <c r="AZ29" s="1045"/>
      <c r="BA29" s="1046"/>
      <c r="BB29" s="1046"/>
      <c r="BC29" s="1046"/>
      <c r="BD29" s="1047"/>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380</v>
      </c>
      <c r="C30" s="1037"/>
      <c r="D30" s="1037"/>
      <c r="E30" s="1037"/>
      <c r="F30" s="1037"/>
      <c r="G30" s="1037"/>
      <c r="H30" s="1037"/>
      <c r="I30" s="1037"/>
      <c r="J30" s="1037"/>
      <c r="K30" s="1037"/>
      <c r="L30" s="1037"/>
      <c r="M30" s="1037"/>
      <c r="N30" s="1037"/>
      <c r="O30" s="1037"/>
      <c r="P30" s="1038"/>
      <c r="Q30" s="1042">
        <v>922</v>
      </c>
      <c r="R30" s="1043"/>
      <c r="S30" s="1043"/>
      <c r="T30" s="1043"/>
      <c r="U30" s="1043"/>
      <c r="V30" s="1043">
        <v>920</v>
      </c>
      <c r="W30" s="1043"/>
      <c r="X30" s="1043"/>
      <c r="Y30" s="1043"/>
      <c r="Z30" s="1043"/>
      <c r="AA30" s="1043">
        <v>2</v>
      </c>
      <c r="AB30" s="1043"/>
      <c r="AC30" s="1043"/>
      <c r="AD30" s="1043"/>
      <c r="AE30" s="1044"/>
      <c r="AF30" s="1018">
        <v>2</v>
      </c>
      <c r="AG30" s="1019"/>
      <c r="AH30" s="1019"/>
      <c r="AI30" s="1019"/>
      <c r="AJ30" s="1020"/>
      <c r="AK30" s="979">
        <v>302</v>
      </c>
      <c r="AL30" s="970"/>
      <c r="AM30" s="970"/>
      <c r="AN30" s="970"/>
      <c r="AO30" s="970"/>
      <c r="AP30" s="970" t="s">
        <v>554</v>
      </c>
      <c r="AQ30" s="970"/>
      <c r="AR30" s="970"/>
      <c r="AS30" s="970"/>
      <c r="AT30" s="970"/>
      <c r="AU30" s="970" t="s">
        <v>554</v>
      </c>
      <c r="AV30" s="970"/>
      <c r="AW30" s="970"/>
      <c r="AX30" s="970"/>
      <c r="AY30" s="970"/>
      <c r="AZ30" s="1045"/>
      <c r="BA30" s="1046"/>
      <c r="BB30" s="1046"/>
      <c r="BC30" s="1046"/>
      <c r="BD30" s="1047"/>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381</v>
      </c>
      <c r="C31" s="1037"/>
      <c r="D31" s="1037"/>
      <c r="E31" s="1037"/>
      <c r="F31" s="1037"/>
      <c r="G31" s="1037"/>
      <c r="H31" s="1037"/>
      <c r="I31" s="1037"/>
      <c r="J31" s="1037"/>
      <c r="K31" s="1037"/>
      <c r="L31" s="1037"/>
      <c r="M31" s="1037"/>
      <c r="N31" s="1037"/>
      <c r="O31" s="1037"/>
      <c r="P31" s="1038"/>
      <c r="Q31" s="1042">
        <v>7572</v>
      </c>
      <c r="R31" s="1043"/>
      <c r="S31" s="1043"/>
      <c r="T31" s="1043"/>
      <c r="U31" s="1043"/>
      <c r="V31" s="1043">
        <v>7429</v>
      </c>
      <c r="W31" s="1043"/>
      <c r="X31" s="1043"/>
      <c r="Y31" s="1043"/>
      <c r="Z31" s="1043"/>
      <c r="AA31" s="1043">
        <v>144</v>
      </c>
      <c r="AB31" s="1043"/>
      <c r="AC31" s="1043"/>
      <c r="AD31" s="1043"/>
      <c r="AE31" s="1044"/>
      <c r="AF31" s="1018">
        <v>144</v>
      </c>
      <c r="AG31" s="1019"/>
      <c r="AH31" s="1019"/>
      <c r="AI31" s="1019"/>
      <c r="AJ31" s="1020"/>
      <c r="AK31" s="979">
        <v>1100</v>
      </c>
      <c r="AL31" s="970"/>
      <c r="AM31" s="970"/>
      <c r="AN31" s="970"/>
      <c r="AO31" s="970"/>
      <c r="AP31" s="970" t="s">
        <v>554</v>
      </c>
      <c r="AQ31" s="970"/>
      <c r="AR31" s="970"/>
      <c r="AS31" s="970"/>
      <c r="AT31" s="970"/>
      <c r="AU31" s="970" t="s">
        <v>554</v>
      </c>
      <c r="AV31" s="970"/>
      <c r="AW31" s="970"/>
      <c r="AX31" s="970"/>
      <c r="AY31" s="970"/>
      <c r="AZ31" s="1045"/>
      <c r="BA31" s="1046"/>
      <c r="BB31" s="1046"/>
      <c r="BC31" s="1046"/>
      <c r="BD31" s="1047"/>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382</v>
      </c>
      <c r="C32" s="1037"/>
      <c r="D32" s="1037"/>
      <c r="E32" s="1037"/>
      <c r="F32" s="1037"/>
      <c r="G32" s="1037"/>
      <c r="H32" s="1037"/>
      <c r="I32" s="1037"/>
      <c r="J32" s="1037"/>
      <c r="K32" s="1037"/>
      <c r="L32" s="1037"/>
      <c r="M32" s="1037"/>
      <c r="N32" s="1037"/>
      <c r="O32" s="1037"/>
      <c r="P32" s="1038"/>
      <c r="Q32" s="1042">
        <v>99</v>
      </c>
      <c r="R32" s="1043"/>
      <c r="S32" s="1043"/>
      <c r="T32" s="1043"/>
      <c r="U32" s="1043"/>
      <c r="V32" s="1043">
        <v>94</v>
      </c>
      <c r="W32" s="1043"/>
      <c r="X32" s="1043"/>
      <c r="Y32" s="1043"/>
      <c r="Z32" s="1043"/>
      <c r="AA32" s="1043">
        <v>5</v>
      </c>
      <c r="AB32" s="1043"/>
      <c r="AC32" s="1043"/>
      <c r="AD32" s="1043"/>
      <c r="AE32" s="1044"/>
      <c r="AF32" s="1018">
        <v>5</v>
      </c>
      <c r="AG32" s="1019"/>
      <c r="AH32" s="1019"/>
      <c r="AI32" s="1019"/>
      <c r="AJ32" s="1020"/>
      <c r="AK32" s="979">
        <v>11</v>
      </c>
      <c r="AL32" s="970"/>
      <c r="AM32" s="970"/>
      <c r="AN32" s="970"/>
      <c r="AO32" s="970"/>
      <c r="AP32" s="970" t="s">
        <v>552</v>
      </c>
      <c r="AQ32" s="970"/>
      <c r="AR32" s="970"/>
      <c r="AS32" s="970"/>
      <c r="AT32" s="970"/>
      <c r="AU32" s="970" t="s">
        <v>554</v>
      </c>
      <c r="AV32" s="970"/>
      <c r="AW32" s="970"/>
      <c r="AX32" s="970"/>
      <c r="AY32" s="970"/>
      <c r="AZ32" s="1045"/>
      <c r="BA32" s="1046"/>
      <c r="BB32" s="1046"/>
      <c r="BC32" s="1046"/>
      <c r="BD32" s="1047"/>
      <c r="BE32" s="1031"/>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383</v>
      </c>
      <c r="C33" s="1037"/>
      <c r="D33" s="1037"/>
      <c r="E33" s="1037"/>
      <c r="F33" s="1037"/>
      <c r="G33" s="1037"/>
      <c r="H33" s="1037"/>
      <c r="I33" s="1037"/>
      <c r="J33" s="1037"/>
      <c r="K33" s="1037"/>
      <c r="L33" s="1037"/>
      <c r="M33" s="1037"/>
      <c r="N33" s="1037"/>
      <c r="O33" s="1037"/>
      <c r="P33" s="1038"/>
      <c r="Q33" s="1042">
        <v>1964</v>
      </c>
      <c r="R33" s="1043"/>
      <c r="S33" s="1043"/>
      <c r="T33" s="1043"/>
      <c r="U33" s="1043"/>
      <c r="V33" s="1043">
        <v>1653</v>
      </c>
      <c r="W33" s="1043"/>
      <c r="X33" s="1043"/>
      <c r="Y33" s="1043"/>
      <c r="Z33" s="1043"/>
      <c r="AA33" s="1043">
        <v>312</v>
      </c>
      <c r="AB33" s="1043"/>
      <c r="AC33" s="1043"/>
      <c r="AD33" s="1043"/>
      <c r="AE33" s="1044"/>
      <c r="AF33" s="1018">
        <v>2207</v>
      </c>
      <c r="AG33" s="1019"/>
      <c r="AH33" s="1019"/>
      <c r="AI33" s="1019"/>
      <c r="AJ33" s="1020"/>
      <c r="AK33" s="979">
        <v>33</v>
      </c>
      <c r="AL33" s="970"/>
      <c r="AM33" s="970"/>
      <c r="AN33" s="970"/>
      <c r="AO33" s="970"/>
      <c r="AP33" s="970">
        <v>4163</v>
      </c>
      <c r="AQ33" s="970"/>
      <c r="AR33" s="970"/>
      <c r="AS33" s="970"/>
      <c r="AT33" s="970"/>
      <c r="AU33" s="970">
        <v>192</v>
      </c>
      <c r="AV33" s="970"/>
      <c r="AW33" s="970"/>
      <c r="AX33" s="970"/>
      <c r="AY33" s="970"/>
      <c r="AZ33" s="1045" t="s">
        <v>561</v>
      </c>
      <c r="BA33" s="1046"/>
      <c r="BB33" s="1046"/>
      <c r="BC33" s="1046"/>
      <c r="BD33" s="1047"/>
      <c r="BE33" s="1031" t="s">
        <v>384</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t="s">
        <v>385</v>
      </c>
      <c r="C34" s="1037"/>
      <c r="D34" s="1037"/>
      <c r="E34" s="1037"/>
      <c r="F34" s="1037"/>
      <c r="G34" s="1037"/>
      <c r="H34" s="1037"/>
      <c r="I34" s="1037"/>
      <c r="J34" s="1037"/>
      <c r="K34" s="1037"/>
      <c r="L34" s="1037"/>
      <c r="M34" s="1037"/>
      <c r="N34" s="1037"/>
      <c r="O34" s="1037"/>
      <c r="P34" s="1038"/>
      <c r="Q34" s="1042">
        <v>1565</v>
      </c>
      <c r="R34" s="1043"/>
      <c r="S34" s="1043"/>
      <c r="T34" s="1043"/>
      <c r="U34" s="1043"/>
      <c r="V34" s="1043">
        <v>1579</v>
      </c>
      <c r="W34" s="1043"/>
      <c r="X34" s="1043"/>
      <c r="Y34" s="1043"/>
      <c r="Z34" s="1043"/>
      <c r="AA34" s="1043">
        <v>-14</v>
      </c>
      <c r="AB34" s="1043"/>
      <c r="AC34" s="1043"/>
      <c r="AD34" s="1043"/>
      <c r="AE34" s="1044"/>
      <c r="AF34" s="1018">
        <v>1598</v>
      </c>
      <c r="AG34" s="1019"/>
      <c r="AH34" s="1019"/>
      <c r="AI34" s="1019"/>
      <c r="AJ34" s="1020"/>
      <c r="AK34" s="979">
        <v>507</v>
      </c>
      <c r="AL34" s="970"/>
      <c r="AM34" s="970"/>
      <c r="AN34" s="970"/>
      <c r="AO34" s="970"/>
      <c r="AP34" s="970">
        <v>694</v>
      </c>
      <c r="AQ34" s="970"/>
      <c r="AR34" s="970"/>
      <c r="AS34" s="970"/>
      <c r="AT34" s="970"/>
      <c r="AU34" s="970">
        <v>497</v>
      </c>
      <c r="AV34" s="970"/>
      <c r="AW34" s="970"/>
      <c r="AX34" s="970"/>
      <c r="AY34" s="970"/>
      <c r="AZ34" s="1045" t="s">
        <v>561</v>
      </c>
      <c r="BA34" s="1046"/>
      <c r="BB34" s="1046"/>
      <c r="BC34" s="1046"/>
      <c r="BD34" s="1047"/>
      <c r="BE34" s="1031" t="s">
        <v>384</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t="s">
        <v>386</v>
      </c>
      <c r="C35" s="1037"/>
      <c r="D35" s="1037"/>
      <c r="E35" s="1037"/>
      <c r="F35" s="1037"/>
      <c r="G35" s="1037"/>
      <c r="H35" s="1037"/>
      <c r="I35" s="1037"/>
      <c r="J35" s="1037"/>
      <c r="K35" s="1037"/>
      <c r="L35" s="1037"/>
      <c r="M35" s="1037"/>
      <c r="N35" s="1037"/>
      <c r="O35" s="1037"/>
      <c r="P35" s="1038"/>
      <c r="Q35" s="1042">
        <v>192</v>
      </c>
      <c r="R35" s="1043"/>
      <c r="S35" s="1043"/>
      <c r="T35" s="1043"/>
      <c r="U35" s="1043"/>
      <c r="V35" s="1043">
        <v>192</v>
      </c>
      <c r="W35" s="1043"/>
      <c r="X35" s="1043"/>
      <c r="Y35" s="1043"/>
      <c r="Z35" s="1043"/>
      <c r="AA35" s="1043" t="s">
        <v>554</v>
      </c>
      <c r="AB35" s="1043"/>
      <c r="AC35" s="1043"/>
      <c r="AD35" s="1043"/>
      <c r="AE35" s="1044"/>
      <c r="AF35" s="1018" t="s">
        <v>111</v>
      </c>
      <c r="AG35" s="1019"/>
      <c r="AH35" s="1019"/>
      <c r="AI35" s="1019"/>
      <c r="AJ35" s="1020"/>
      <c r="AK35" s="979">
        <v>137</v>
      </c>
      <c r="AL35" s="970"/>
      <c r="AM35" s="970"/>
      <c r="AN35" s="970"/>
      <c r="AO35" s="970"/>
      <c r="AP35" s="970">
        <v>739</v>
      </c>
      <c r="AQ35" s="970"/>
      <c r="AR35" s="970"/>
      <c r="AS35" s="970"/>
      <c r="AT35" s="970"/>
      <c r="AU35" s="970">
        <v>739</v>
      </c>
      <c r="AV35" s="970"/>
      <c r="AW35" s="970"/>
      <c r="AX35" s="970"/>
      <c r="AY35" s="970"/>
      <c r="AZ35" s="1045" t="s">
        <v>561</v>
      </c>
      <c r="BA35" s="1046"/>
      <c r="BB35" s="1046"/>
      <c r="BC35" s="1046"/>
      <c r="BD35" s="1047"/>
      <c r="BE35" s="1031" t="s">
        <v>387</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t="s">
        <v>388</v>
      </c>
      <c r="C36" s="1037"/>
      <c r="D36" s="1037"/>
      <c r="E36" s="1037"/>
      <c r="F36" s="1037"/>
      <c r="G36" s="1037"/>
      <c r="H36" s="1037"/>
      <c r="I36" s="1037"/>
      <c r="J36" s="1037"/>
      <c r="K36" s="1037"/>
      <c r="L36" s="1037"/>
      <c r="M36" s="1037"/>
      <c r="N36" s="1037"/>
      <c r="O36" s="1037"/>
      <c r="P36" s="1038"/>
      <c r="Q36" s="1042">
        <v>232</v>
      </c>
      <c r="R36" s="1043"/>
      <c r="S36" s="1043"/>
      <c r="T36" s="1043"/>
      <c r="U36" s="1043"/>
      <c r="V36" s="1043">
        <v>232</v>
      </c>
      <c r="W36" s="1043"/>
      <c r="X36" s="1043"/>
      <c r="Y36" s="1043"/>
      <c r="Z36" s="1043"/>
      <c r="AA36" s="1043">
        <v>0</v>
      </c>
      <c r="AB36" s="1043"/>
      <c r="AC36" s="1043"/>
      <c r="AD36" s="1043"/>
      <c r="AE36" s="1044"/>
      <c r="AF36" s="1018">
        <v>0</v>
      </c>
      <c r="AG36" s="1019"/>
      <c r="AH36" s="1019"/>
      <c r="AI36" s="1019"/>
      <c r="AJ36" s="1020"/>
      <c r="AK36" s="979">
        <v>124</v>
      </c>
      <c r="AL36" s="970"/>
      <c r="AM36" s="970"/>
      <c r="AN36" s="970"/>
      <c r="AO36" s="970"/>
      <c r="AP36" s="970">
        <v>818</v>
      </c>
      <c r="AQ36" s="970"/>
      <c r="AR36" s="970"/>
      <c r="AS36" s="970"/>
      <c r="AT36" s="970"/>
      <c r="AU36" s="970">
        <v>818</v>
      </c>
      <c r="AV36" s="970"/>
      <c r="AW36" s="970"/>
      <c r="AX36" s="970"/>
      <c r="AY36" s="970"/>
      <c r="AZ36" s="1045" t="s">
        <v>561</v>
      </c>
      <c r="BA36" s="1046"/>
      <c r="BB36" s="1046"/>
      <c r="BC36" s="1046"/>
      <c r="BD36" s="1047"/>
      <c r="BE36" s="1031" t="s">
        <v>387</v>
      </c>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t="s">
        <v>389</v>
      </c>
      <c r="C37" s="1037"/>
      <c r="D37" s="1037"/>
      <c r="E37" s="1037"/>
      <c r="F37" s="1037"/>
      <c r="G37" s="1037"/>
      <c r="H37" s="1037"/>
      <c r="I37" s="1037"/>
      <c r="J37" s="1037"/>
      <c r="K37" s="1037"/>
      <c r="L37" s="1037"/>
      <c r="M37" s="1037"/>
      <c r="N37" s="1037"/>
      <c r="O37" s="1037"/>
      <c r="P37" s="1038"/>
      <c r="Q37" s="1042">
        <v>21</v>
      </c>
      <c r="R37" s="1043"/>
      <c r="S37" s="1043"/>
      <c r="T37" s="1043"/>
      <c r="U37" s="1043"/>
      <c r="V37" s="1043">
        <v>18</v>
      </c>
      <c r="W37" s="1043"/>
      <c r="X37" s="1043"/>
      <c r="Y37" s="1043"/>
      <c r="Z37" s="1043"/>
      <c r="AA37" s="1043">
        <v>3</v>
      </c>
      <c r="AB37" s="1043"/>
      <c r="AC37" s="1043"/>
      <c r="AD37" s="1043"/>
      <c r="AE37" s="1044"/>
      <c r="AF37" s="1018">
        <v>3</v>
      </c>
      <c r="AG37" s="1019"/>
      <c r="AH37" s="1019"/>
      <c r="AI37" s="1019"/>
      <c r="AJ37" s="1020"/>
      <c r="AK37" s="979" t="s">
        <v>552</v>
      </c>
      <c r="AL37" s="970"/>
      <c r="AM37" s="970"/>
      <c r="AN37" s="970"/>
      <c r="AO37" s="970"/>
      <c r="AP37" s="970" t="s">
        <v>555</v>
      </c>
      <c r="AQ37" s="970"/>
      <c r="AR37" s="970"/>
      <c r="AS37" s="970"/>
      <c r="AT37" s="970"/>
      <c r="AU37" s="970" t="s">
        <v>554</v>
      </c>
      <c r="AV37" s="970"/>
      <c r="AW37" s="970"/>
      <c r="AX37" s="970"/>
      <c r="AY37" s="970"/>
      <c r="AZ37" s="1045" t="s">
        <v>561</v>
      </c>
      <c r="BA37" s="1046"/>
      <c r="BB37" s="1046"/>
      <c r="BC37" s="1046"/>
      <c r="BD37" s="1047"/>
      <c r="BE37" s="1031" t="s">
        <v>387</v>
      </c>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390</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366</v>
      </c>
      <c r="B63" s="943" t="s">
        <v>391</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4040</v>
      </c>
      <c r="AG63" s="958"/>
      <c r="AH63" s="958"/>
      <c r="AI63" s="958"/>
      <c r="AJ63" s="1029"/>
      <c r="AK63" s="1030"/>
      <c r="AL63" s="962"/>
      <c r="AM63" s="962"/>
      <c r="AN63" s="962"/>
      <c r="AO63" s="962"/>
      <c r="AP63" s="958">
        <v>6575</v>
      </c>
      <c r="AQ63" s="958"/>
      <c r="AR63" s="958"/>
      <c r="AS63" s="958"/>
      <c r="AT63" s="958"/>
      <c r="AU63" s="958">
        <v>2278</v>
      </c>
      <c r="AV63" s="958"/>
      <c r="AW63" s="958"/>
      <c r="AX63" s="958"/>
      <c r="AY63" s="958"/>
      <c r="AZ63" s="1024"/>
      <c r="BA63" s="1024"/>
      <c r="BB63" s="1024"/>
      <c r="BC63" s="1024"/>
      <c r="BD63" s="1024"/>
      <c r="BE63" s="959"/>
      <c r="BF63" s="959"/>
      <c r="BG63" s="959"/>
      <c r="BH63" s="959"/>
      <c r="BI63" s="960"/>
      <c r="BJ63" s="1025" t="s">
        <v>111</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393</v>
      </c>
      <c r="B66" s="995"/>
      <c r="C66" s="995"/>
      <c r="D66" s="995"/>
      <c r="E66" s="995"/>
      <c r="F66" s="995"/>
      <c r="G66" s="995"/>
      <c r="H66" s="995"/>
      <c r="I66" s="995"/>
      <c r="J66" s="995"/>
      <c r="K66" s="995"/>
      <c r="L66" s="995"/>
      <c r="M66" s="995"/>
      <c r="N66" s="995"/>
      <c r="O66" s="995"/>
      <c r="P66" s="996"/>
      <c r="Q66" s="1000" t="s">
        <v>370</v>
      </c>
      <c r="R66" s="1001"/>
      <c r="S66" s="1001"/>
      <c r="T66" s="1001"/>
      <c r="U66" s="1002"/>
      <c r="V66" s="1000" t="s">
        <v>371</v>
      </c>
      <c r="W66" s="1001"/>
      <c r="X66" s="1001"/>
      <c r="Y66" s="1001"/>
      <c r="Z66" s="1002"/>
      <c r="AA66" s="1000" t="s">
        <v>372</v>
      </c>
      <c r="AB66" s="1001"/>
      <c r="AC66" s="1001"/>
      <c r="AD66" s="1001"/>
      <c r="AE66" s="1002"/>
      <c r="AF66" s="1006" t="s">
        <v>373</v>
      </c>
      <c r="AG66" s="1007"/>
      <c r="AH66" s="1007"/>
      <c r="AI66" s="1007"/>
      <c r="AJ66" s="1008"/>
      <c r="AK66" s="1000" t="s">
        <v>374</v>
      </c>
      <c r="AL66" s="995"/>
      <c r="AM66" s="995"/>
      <c r="AN66" s="995"/>
      <c r="AO66" s="996"/>
      <c r="AP66" s="1000" t="s">
        <v>375</v>
      </c>
      <c r="AQ66" s="1001"/>
      <c r="AR66" s="1001"/>
      <c r="AS66" s="1001"/>
      <c r="AT66" s="1002"/>
      <c r="AU66" s="1000" t="s">
        <v>394</v>
      </c>
      <c r="AV66" s="1001"/>
      <c r="AW66" s="1001"/>
      <c r="AX66" s="1001"/>
      <c r="AY66" s="1002"/>
      <c r="AZ66" s="1000" t="s">
        <v>354</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536</v>
      </c>
      <c r="C68" s="985"/>
      <c r="D68" s="985"/>
      <c r="E68" s="985"/>
      <c r="F68" s="985"/>
      <c r="G68" s="985"/>
      <c r="H68" s="985"/>
      <c r="I68" s="985"/>
      <c r="J68" s="985"/>
      <c r="K68" s="985"/>
      <c r="L68" s="985"/>
      <c r="M68" s="985"/>
      <c r="N68" s="985"/>
      <c r="O68" s="985"/>
      <c r="P68" s="986"/>
      <c r="Q68" s="987">
        <v>2520</v>
      </c>
      <c r="R68" s="981"/>
      <c r="S68" s="981"/>
      <c r="T68" s="981"/>
      <c r="U68" s="981"/>
      <c r="V68" s="981">
        <v>2441</v>
      </c>
      <c r="W68" s="981"/>
      <c r="X68" s="981"/>
      <c r="Y68" s="981"/>
      <c r="Z68" s="981"/>
      <c r="AA68" s="981">
        <v>79</v>
      </c>
      <c r="AB68" s="981"/>
      <c r="AC68" s="981"/>
      <c r="AD68" s="981"/>
      <c r="AE68" s="981"/>
      <c r="AF68" s="981">
        <v>79</v>
      </c>
      <c r="AG68" s="981"/>
      <c r="AH68" s="981"/>
      <c r="AI68" s="981"/>
      <c r="AJ68" s="981"/>
      <c r="AK68" s="981">
        <v>116</v>
      </c>
      <c r="AL68" s="981"/>
      <c r="AM68" s="981"/>
      <c r="AN68" s="981"/>
      <c r="AO68" s="981"/>
      <c r="AP68" s="981">
        <v>3235</v>
      </c>
      <c r="AQ68" s="981"/>
      <c r="AR68" s="981"/>
      <c r="AS68" s="981"/>
      <c r="AT68" s="981"/>
      <c r="AU68" s="981">
        <v>1852</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537</v>
      </c>
      <c r="C69" s="974"/>
      <c r="D69" s="974"/>
      <c r="E69" s="974"/>
      <c r="F69" s="974"/>
      <c r="G69" s="974"/>
      <c r="H69" s="974"/>
      <c r="I69" s="974"/>
      <c r="J69" s="974"/>
      <c r="K69" s="974"/>
      <c r="L69" s="974"/>
      <c r="M69" s="974"/>
      <c r="N69" s="974"/>
      <c r="O69" s="974"/>
      <c r="P69" s="975"/>
      <c r="Q69" s="976">
        <v>538</v>
      </c>
      <c r="R69" s="970"/>
      <c r="S69" s="970"/>
      <c r="T69" s="970"/>
      <c r="U69" s="970"/>
      <c r="V69" s="970">
        <v>499</v>
      </c>
      <c r="W69" s="970"/>
      <c r="X69" s="970"/>
      <c r="Y69" s="970"/>
      <c r="Z69" s="970"/>
      <c r="AA69" s="970">
        <v>40</v>
      </c>
      <c r="AB69" s="970"/>
      <c r="AC69" s="970"/>
      <c r="AD69" s="970"/>
      <c r="AE69" s="970"/>
      <c r="AF69" s="970">
        <v>40</v>
      </c>
      <c r="AG69" s="970"/>
      <c r="AH69" s="970"/>
      <c r="AI69" s="970"/>
      <c r="AJ69" s="970"/>
      <c r="AK69" s="970" t="s">
        <v>554</v>
      </c>
      <c r="AL69" s="970"/>
      <c r="AM69" s="970"/>
      <c r="AN69" s="970"/>
      <c r="AO69" s="970"/>
      <c r="AP69" s="970" t="s">
        <v>554</v>
      </c>
      <c r="AQ69" s="970"/>
      <c r="AR69" s="970"/>
      <c r="AS69" s="970"/>
      <c r="AT69" s="970"/>
      <c r="AU69" s="970" t="s">
        <v>554</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538</v>
      </c>
      <c r="C70" s="974"/>
      <c r="D70" s="974"/>
      <c r="E70" s="974"/>
      <c r="F70" s="974"/>
      <c r="G70" s="974"/>
      <c r="H70" s="974"/>
      <c r="I70" s="974"/>
      <c r="J70" s="974"/>
      <c r="K70" s="974"/>
      <c r="L70" s="974"/>
      <c r="M70" s="974"/>
      <c r="N70" s="974"/>
      <c r="O70" s="974"/>
      <c r="P70" s="975"/>
      <c r="Q70" s="976">
        <v>12686</v>
      </c>
      <c r="R70" s="970"/>
      <c r="S70" s="970"/>
      <c r="T70" s="970"/>
      <c r="U70" s="970"/>
      <c r="V70" s="970">
        <v>12186</v>
      </c>
      <c r="W70" s="970"/>
      <c r="X70" s="970"/>
      <c r="Y70" s="970"/>
      <c r="Z70" s="970"/>
      <c r="AA70" s="970">
        <v>499</v>
      </c>
      <c r="AB70" s="970"/>
      <c r="AC70" s="970"/>
      <c r="AD70" s="970"/>
      <c r="AE70" s="970"/>
      <c r="AF70" s="970">
        <v>6607</v>
      </c>
      <c r="AG70" s="970"/>
      <c r="AH70" s="970"/>
      <c r="AI70" s="970"/>
      <c r="AJ70" s="970"/>
      <c r="AK70" s="970">
        <v>102</v>
      </c>
      <c r="AL70" s="970"/>
      <c r="AM70" s="970"/>
      <c r="AN70" s="970"/>
      <c r="AO70" s="970"/>
      <c r="AP70" s="970">
        <v>2537</v>
      </c>
      <c r="AQ70" s="970"/>
      <c r="AR70" s="970"/>
      <c r="AS70" s="970"/>
      <c r="AT70" s="970"/>
      <c r="AU70" s="970">
        <v>341</v>
      </c>
      <c r="AV70" s="970"/>
      <c r="AW70" s="970"/>
      <c r="AX70" s="970"/>
      <c r="AY70" s="970"/>
      <c r="AZ70" s="971" t="s">
        <v>560</v>
      </c>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539</v>
      </c>
      <c r="C71" s="974"/>
      <c r="D71" s="974"/>
      <c r="E71" s="974"/>
      <c r="F71" s="974"/>
      <c r="G71" s="974"/>
      <c r="H71" s="974"/>
      <c r="I71" s="974"/>
      <c r="J71" s="974"/>
      <c r="K71" s="974"/>
      <c r="L71" s="974"/>
      <c r="M71" s="974"/>
      <c r="N71" s="974"/>
      <c r="O71" s="974"/>
      <c r="P71" s="975"/>
      <c r="Q71" s="976">
        <v>280</v>
      </c>
      <c r="R71" s="970"/>
      <c r="S71" s="970"/>
      <c r="T71" s="970"/>
      <c r="U71" s="970"/>
      <c r="V71" s="970">
        <v>238</v>
      </c>
      <c r="W71" s="970"/>
      <c r="X71" s="970"/>
      <c r="Y71" s="970"/>
      <c r="Z71" s="970"/>
      <c r="AA71" s="970">
        <v>42</v>
      </c>
      <c r="AB71" s="970"/>
      <c r="AC71" s="970"/>
      <c r="AD71" s="970"/>
      <c r="AE71" s="970"/>
      <c r="AF71" s="970">
        <v>47</v>
      </c>
      <c r="AG71" s="970"/>
      <c r="AH71" s="970"/>
      <c r="AI71" s="970"/>
      <c r="AJ71" s="970"/>
      <c r="AK71" s="970">
        <v>13</v>
      </c>
      <c r="AL71" s="970"/>
      <c r="AM71" s="970"/>
      <c r="AN71" s="970"/>
      <c r="AO71" s="970"/>
      <c r="AP71" s="970" t="s">
        <v>554</v>
      </c>
      <c r="AQ71" s="970"/>
      <c r="AR71" s="970"/>
      <c r="AS71" s="970"/>
      <c r="AT71" s="970"/>
      <c r="AU71" s="970" t="s">
        <v>554</v>
      </c>
      <c r="AV71" s="970"/>
      <c r="AW71" s="970"/>
      <c r="AX71" s="970"/>
      <c r="AY71" s="970"/>
      <c r="AZ71" s="971" t="s">
        <v>560</v>
      </c>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540</v>
      </c>
      <c r="C72" s="974"/>
      <c r="D72" s="974"/>
      <c r="E72" s="974"/>
      <c r="F72" s="974"/>
      <c r="G72" s="974"/>
      <c r="H72" s="974"/>
      <c r="I72" s="974"/>
      <c r="J72" s="974"/>
      <c r="K72" s="974"/>
      <c r="L72" s="974"/>
      <c r="M72" s="974"/>
      <c r="N72" s="974"/>
      <c r="O72" s="974"/>
      <c r="P72" s="975"/>
      <c r="Q72" s="976">
        <v>475</v>
      </c>
      <c r="R72" s="970"/>
      <c r="S72" s="970"/>
      <c r="T72" s="970"/>
      <c r="U72" s="970"/>
      <c r="V72" s="970">
        <v>449</v>
      </c>
      <c r="W72" s="970"/>
      <c r="X72" s="970"/>
      <c r="Y72" s="970"/>
      <c r="Z72" s="970"/>
      <c r="AA72" s="970">
        <v>27</v>
      </c>
      <c r="AB72" s="970"/>
      <c r="AC72" s="970"/>
      <c r="AD72" s="970"/>
      <c r="AE72" s="970"/>
      <c r="AF72" s="970">
        <v>273</v>
      </c>
      <c r="AG72" s="970"/>
      <c r="AH72" s="970"/>
      <c r="AI72" s="970"/>
      <c r="AJ72" s="970"/>
      <c r="AK72" s="970">
        <v>15</v>
      </c>
      <c r="AL72" s="970"/>
      <c r="AM72" s="970"/>
      <c r="AN72" s="970"/>
      <c r="AO72" s="970"/>
      <c r="AP72" s="970">
        <v>649</v>
      </c>
      <c r="AQ72" s="970"/>
      <c r="AR72" s="970"/>
      <c r="AS72" s="970"/>
      <c r="AT72" s="970"/>
      <c r="AU72" s="970">
        <v>87</v>
      </c>
      <c r="AV72" s="970"/>
      <c r="AW72" s="970"/>
      <c r="AX72" s="970"/>
      <c r="AY72" s="970"/>
      <c r="AZ72" s="971" t="s">
        <v>560</v>
      </c>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541</v>
      </c>
      <c r="C73" s="974"/>
      <c r="D73" s="974"/>
      <c r="E73" s="974"/>
      <c r="F73" s="974"/>
      <c r="G73" s="974"/>
      <c r="H73" s="974"/>
      <c r="I73" s="974"/>
      <c r="J73" s="974"/>
      <c r="K73" s="974"/>
      <c r="L73" s="974"/>
      <c r="M73" s="974"/>
      <c r="N73" s="974"/>
      <c r="O73" s="974"/>
      <c r="P73" s="975"/>
      <c r="Q73" s="976">
        <v>171</v>
      </c>
      <c r="R73" s="970"/>
      <c r="S73" s="970"/>
      <c r="T73" s="970"/>
      <c r="U73" s="970"/>
      <c r="V73" s="970">
        <v>158</v>
      </c>
      <c r="W73" s="970"/>
      <c r="X73" s="970"/>
      <c r="Y73" s="970"/>
      <c r="Z73" s="970"/>
      <c r="AA73" s="970">
        <v>14</v>
      </c>
      <c r="AB73" s="970"/>
      <c r="AC73" s="970"/>
      <c r="AD73" s="970"/>
      <c r="AE73" s="970"/>
      <c r="AF73" s="970">
        <v>8</v>
      </c>
      <c r="AG73" s="970"/>
      <c r="AH73" s="970"/>
      <c r="AI73" s="970"/>
      <c r="AJ73" s="970"/>
      <c r="AK73" s="970" t="s">
        <v>554</v>
      </c>
      <c r="AL73" s="970"/>
      <c r="AM73" s="970"/>
      <c r="AN73" s="970"/>
      <c r="AO73" s="970"/>
      <c r="AP73" s="970" t="s">
        <v>554</v>
      </c>
      <c r="AQ73" s="970"/>
      <c r="AR73" s="970"/>
      <c r="AS73" s="970"/>
      <c r="AT73" s="970"/>
      <c r="AU73" s="970" t="s">
        <v>554</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542</v>
      </c>
      <c r="C74" s="974"/>
      <c r="D74" s="974"/>
      <c r="E74" s="974"/>
      <c r="F74" s="974"/>
      <c r="G74" s="974"/>
      <c r="H74" s="974"/>
      <c r="I74" s="974"/>
      <c r="J74" s="974"/>
      <c r="K74" s="974"/>
      <c r="L74" s="974"/>
      <c r="M74" s="974"/>
      <c r="N74" s="974"/>
      <c r="O74" s="974"/>
      <c r="P74" s="975"/>
      <c r="Q74" s="976">
        <v>171</v>
      </c>
      <c r="R74" s="970"/>
      <c r="S74" s="970"/>
      <c r="T74" s="970"/>
      <c r="U74" s="970"/>
      <c r="V74" s="970">
        <v>171</v>
      </c>
      <c r="W74" s="970"/>
      <c r="X74" s="970"/>
      <c r="Y74" s="970"/>
      <c r="Z74" s="970"/>
      <c r="AA74" s="970" t="s">
        <v>554</v>
      </c>
      <c r="AB74" s="970"/>
      <c r="AC74" s="970"/>
      <c r="AD74" s="970"/>
      <c r="AE74" s="970"/>
      <c r="AF74" s="970" t="s">
        <v>554</v>
      </c>
      <c r="AG74" s="970"/>
      <c r="AH74" s="970"/>
      <c r="AI74" s="970"/>
      <c r="AJ74" s="970"/>
      <c r="AK74" s="970" t="s">
        <v>552</v>
      </c>
      <c r="AL74" s="970"/>
      <c r="AM74" s="970"/>
      <c r="AN74" s="970"/>
      <c r="AO74" s="970"/>
      <c r="AP74" s="970" t="s">
        <v>556</v>
      </c>
      <c r="AQ74" s="970"/>
      <c r="AR74" s="970"/>
      <c r="AS74" s="970"/>
      <c r="AT74" s="970"/>
      <c r="AU74" s="970" t="s">
        <v>557</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543</v>
      </c>
      <c r="C75" s="974"/>
      <c r="D75" s="974"/>
      <c r="E75" s="974"/>
      <c r="F75" s="974"/>
      <c r="G75" s="974"/>
      <c r="H75" s="974"/>
      <c r="I75" s="974"/>
      <c r="J75" s="974"/>
      <c r="K75" s="974"/>
      <c r="L75" s="974"/>
      <c r="M75" s="974"/>
      <c r="N75" s="974"/>
      <c r="O75" s="974"/>
      <c r="P75" s="975"/>
      <c r="Q75" s="977">
        <v>7119</v>
      </c>
      <c r="R75" s="978"/>
      <c r="S75" s="978"/>
      <c r="T75" s="978"/>
      <c r="U75" s="979"/>
      <c r="V75" s="980">
        <v>7118</v>
      </c>
      <c r="W75" s="978"/>
      <c r="X75" s="978"/>
      <c r="Y75" s="978"/>
      <c r="Z75" s="979"/>
      <c r="AA75" s="980">
        <v>1</v>
      </c>
      <c r="AB75" s="978"/>
      <c r="AC75" s="978"/>
      <c r="AD75" s="978"/>
      <c r="AE75" s="979"/>
      <c r="AF75" s="980">
        <v>1</v>
      </c>
      <c r="AG75" s="978"/>
      <c r="AH75" s="978"/>
      <c r="AI75" s="978"/>
      <c r="AJ75" s="979"/>
      <c r="AK75" s="980" t="s">
        <v>554</v>
      </c>
      <c r="AL75" s="978"/>
      <c r="AM75" s="978"/>
      <c r="AN75" s="978"/>
      <c r="AO75" s="979"/>
      <c r="AP75" s="980" t="s">
        <v>552</v>
      </c>
      <c r="AQ75" s="978"/>
      <c r="AR75" s="978"/>
      <c r="AS75" s="978"/>
      <c r="AT75" s="979"/>
      <c r="AU75" s="980" t="s">
        <v>552</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t="s">
        <v>544</v>
      </c>
      <c r="C76" s="974"/>
      <c r="D76" s="974"/>
      <c r="E76" s="974"/>
      <c r="F76" s="974"/>
      <c r="G76" s="974"/>
      <c r="H76" s="974"/>
      <c r="I76" s="974"/>
      <c r="J76" s="974"/>
      <c r="K76" s="974"/>
      <c r="L76" s="974"/>
      <c r="M76" s="974"/>
      <c r="N76" s="974"/>
      <c r="O76" s="974"/>
      <c r="P76" s="975"/>
      <c r="Q76" s="977">
        <v>5462</v>
      </c>
      <c r="R76" s="978"/>
      <c r="S76" s="978"/>
      <c r="T76" s="978"/>
      <c r="U76" s="979"/>
      <c r="V76" s="980">
        <v>4746</v>
      </c>
      <c r="W76" s="978"/>
      <c r="X76" s="978"/>
      <c r="Y76" s="978"/>
      <c r="Z76" s="979"/>
      <c r="AA76" s="980">
        <v>716</v>
      </c>
      <c r="AB76" s="978"/>
      <c r="AC76" s="978"/>
      <c r="AD76" s="978"/>
      <c r="AE76" s="979"/>
      <c r="AF76" s="980">
        <v>716</v>
      </c>
      <c r="AG76" s="978"/>
      <c r="AH76" s="978"/>
      <c r="AI76" s="978"/>
      <c r="AJ76" s="979"/>
      <c r="AK76" s="980">
        <v>6</v>
      </c>
      <c r="AL76" s="978"/>
      <c r="AM76" s="978"/>
      <c r="AN76" s="978"/>
      <c r="AO76" s="979"/>
      <c r="AP76" s="980" t="s">
        <v>557</v>
      </c>
      <c r="AQ76" s="978"/>
      <c r="AR76" s="978"/>
      <c r="AS76" s="978"/>
      <c r="AT76" s="979"/>
      <c r="AU76" s="980" t="s">
        <v>554</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t="s">
        <v>545</v>
      </c>
      <c r="C77" s="974"/>
      <c r="D77" s="974"/>
      <c r="E77" s="974"/>
      <c r="F77" s="974"/>
      <c r="G77" s="974"/>
      <c r="H77" s="974"/>
      <c r="I77" s="974"/>
      <c r="J77" s="974"/>
      <c r="K77" s="974"/>
      <c r="L77" s="974"/>
      <c r="M77" s="974"/>
      <c r="N77" s="974"/>
      <c r="O77" s="974"/>
      <c r="P77" s="975"/>
      <c r="Q77" s="977">
        <v>504</v>
      </c>
      <c r="R77" s="978"/>
      <c r="S77" s="978"/>
      <c r="T77" s="978"/>
      <c r="U77" s="979"/>
      <c r="V77" s="980">
        <v>486</v>
      </c>
      <c r="W77" s="978"/>
      <c r="X77" s="978"/>
      <c r="Y77" s="978"/>
      <c r="Z77" s="979"/>
      <c r="AA77" s="980">
        <v>18</v>
      </c>
      <c r="AB77" s="978"/>
      <c r="AC77" s="978"/>
      <c r="AD77" s="978"/>
      <c r="AE77" s="979"/>
      <c r="AF77" s="980">
        <v>18</v>
      </c>
      <c r="AG77" s="978"/>
      <c r="AH77" s="978"/>
      <c r="AI77" s="978"/>
      <c r="AJ77" s="979"/>
      <c r="AK77" s="980">
        <v>44</v>
      </c>
      <c r="AL77" s="978"/>
      <c r="AM77" s="978"/>
      <c r="AN77" s="978"/>
      <c r="AO77" s="979"/>
      <c r="AP77" s="980" t="s">
        <v>554</v>
      </c>
      <c r="AQ77" s="978"/>
      <c r="AR77" s="978"/>
      <c r="AS77" s="978"/>
      <c r="AT77" s="979"/>
      <c r="AU77" s="980" t="s">
        <v>558</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t="s">
        <v>546</v>
      </c>
      <c r="C78" s="974"/>
      <c r="D78" s="974"/>
      <c r="E78" s="974"/>
      <c r="F78" s="974"/>
      <c r="G78" s="974"/>
      <c r="H78" s="974"/>
      <c r="I78" s="974"/>
      <c r="J78" s="974"/>
      <c r="K78" s="974"/>
      <c r="L78" s="974"/>
      <c r="M78" s="974"/>
      <c r="N78" s="974"/>
      <c r="O78" s="974"/>
      <c r="P78" s="975"/>
      <c r="Q78" s="976">
        <v>137701</v>
      </c>
      <c r="R78" s="970"/>
      <c r="S78" s="970"/>
      <c r="T78" s="970"/>
      <c r="U78" s="970"/>
      <c r="V78" s="970">
        <v>133536</v>
      </c>
      <c r="W78" s="970"/>
      <c r="X78" s="970"/>
      <c r="Y78" s="970"/>
      <c r="Z78" s="970"/>
      <c r="AA78" s="970">
        <v>4165</v>
      </c>
      <c r="AB78" s="970"/>
      <c r="AC78" s="970"/>
      <c r="AD78" s="970"/>
      <c r="AE78" s="970"/>
      <c r="AF78" s="970">
        <v>4165</v>
      </c>
      <c r="AG78" s="970"/>
      <c r="AH78" s="970"/>
      <c r="AI78" s="970"/>
      <c r="AJ78" s="970"/>
      <c r="AK78" s="970">
        <v>2511</v>
      </c>
      <c r="AL78" s="970"/>
      <c r="AM78" s="970"/>
      <c r="AN78" s="970"/>
      <c r="AO78" s="970"/>
      <c r="AP78" s="970" t="s">
        <v>554</v>
      </c>
      <c r="AQ78" s="970"/>
      <c r="AR78" s="970"/>
      <c r="AS78" s="970"/>
      <c r="AT78" s="970"/>
      <c r="AU78" s="970" t="s">
        <v>554</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366</v>
      </c>
      <c r="B88" s="943" t="s">
        <v>395</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11954</v>
      </c>
      <c r="AG88" s="958"/>
      <c r="AH88" s="958"/>
      <c r="AI88" s="958"/>
      <c r="AJ88" s="958"/>
      <c r="AK88" s="962"/>
      <c r="AL88" s="962"/>
      <c r="AM88" s="962"/>
      <c r="AN88" s="962"/>
      <c r="AO88" s="962"/>
      <c r="AP88" s="958">
        <v>6421</v>
      </c>
      <c r="AQ88" s="958"/>
      <c r="AR88" s="958"/>
      <c r="AS88" s="958"/>
      <c r="AT88" s="958"/>
      <c r="AU88" s="958">
        <v>2280</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43" t="s">
        <v>396</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75</v>
      </c>
      <c r="CS102" s="950"/>
      <c r="CT102" s="950"/>
      <c r="CU102" s="950"/>
      <c r="CV102" s="951"/>
      <c r="CW102" s="949">
        <v>30</v>
      </c>
      <c r="CX102" s="950"/>
      <c r="CY102" s="950"/>
      <c r="CZ102" s="950"/>
      <c r="DA102" s="951"/>
      <c r="DB102" s="949">
        <v>1043</v>
      </c>
      <c r="DC102" s="950"/>
      <c r="DD102" s="950"/>
      <c r="DE102" s="950"/>
      <c r="DF102" s="951"/>
      <c r="DG102" s="949">
        <v>358</v>
      </c>
      <c r="DH102" s="950"/>
      <c r="DI102" s="950"/>
      <c r="DJ102" s="950"/>
      <c r="DK102" s="951"/>
      <c r="DL102" s="949" t="s">
        <v>566</v>
      </c>
      <c r="DM102" s="950"/>
      <c r="DN102" s="950"/>
      <c r="DO102" s="950"/>
      <c r="DP102" s="951"/>
      <c r="DQ102" s="949">
        <v>40</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397</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398</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401</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402</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404</v>
      </c>
      <c r="AB109" s="893"/>
      <c r="AC109" s="893"/>
      <c r="AD109" s="893"/>
      <c r="AE109" s="894"/>
      <c r="AF109" s="895" t="s">
        <v>286</v>
      </c>
      <c r="AG109" s="893"/>
      <c r="AH109" s="893"/>
      <c r="AI109" s="893"/>
      <c r="AJ109" s="894"/>
      <c r="AK109" s="895" t="s">
        <v>285</v>
      </c>
      <c r="AL109" s="893"/>
      <c r="AM109" s="893"/>
      <c r="AN109" s="893"/>
      <c r="AO109" s="894"/>
      <c r="AP109" s="895" t="s">
        <v>405</v>
      </c>
      <c r="AQ109" s="893"/>
      <c r="AR109" s="893"/>
      <c r="AS109" s="893"/>
      <c r="AT109" s="924"/>
      <c r="AU109" s="892" t="s">
        <v>403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404</v>
      </c>
      <c r="BR109" s="893"/>
      <c r="BS109" s="893"/>
      <c r="BT109" s="893"/>
      <c r="BU109" s="894"/>
      <c r="BV109" s="895" t="s">
        <v>286</v>
      </c>
      <c r="BW109" s="893"/>
      <c r="BX109" s="893"/>
      <c r="BY109" s="893"/>
      <c r="BZ109" s="894"/>
      <c r="CA109" s="895" t="s">
        <v>285</v>
      </c>
      <c r="CB109" s="893"/>
      <c r="CC109" s="893"/>
      <c r="CD109" s="893"/>
      <c r="CE109" s="894"/>
      <c r="CF109" s="931" t="s">
        <v>405</v>
      </c>
      <c r="CG109" s="931"/>
      <c r="CH109" s="931"/>
      <c r="CI109" s="931"/>
      <c r="CJ109" s="931"/>
      <c r="CK109" s="895" t="s">
        <v>406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404</v>
      </c>
      <c r="DH109" s="893"/>
      <c r="DI109" s="893"/>
      <c r="DJ109" s="893"/>
      <c r="DK109" s="894"/>
      <c r="DL109" s="895" t="s">
        <v>286</v>
      </c>
      <c r="DM109" s="893"/>
      <c r="DN109" s="893"/>
      <c r="DO109" s="893"/>
      <c r="DP109" s="894"/>
      <c r="DQ109" s="895" t="s">
        <v>285</v>
      </c>
      <c r="DR109" s="893"/>
      <c r="DS109" s="893"/>
      <c r="DT109" s="893"/>
      <c r="DU109" s="894"/>
      <c r="DV109" s="895" t="s">
        <v>405</v>
      </c>
      <c r="DW109" s="893"/>
      <c r="DX109" s="893"/>
      <c r="DY109" s="893"/>
      <c r="DZ109" s="924"/>
    </row>
    <row r="110" spans="1:131" s="199" customFormat="1" ht="26.25" customHeight="1">
      <c r="A110" s="795" t="s">
        <v>407</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2858106</v>
      </c>
      <c r="AB110" s="886"/>
      <c r="AC110" s="886"/>
      <c r="AD110" s="886"/>
      <c r="AE110" s="887"/>
      <c r="AF110" s="888">
        <v>2695825</v>
      </c>
      <c r="AG110" s="886"/>
      <c r="AH110" s="886"/>
      <c r="AI110" s="886"/>
      <c r="AJ110" s="887"/>
      <c r="AK110" s="888">
        <v>2539121</v>
      </c>
      <c r="AL110" s="886"/>
      <c r="AM110" s="886"/>
      <c r="AN110" s="886"/>
      <c r="AO110" s="887"/>
      <c r="AP110" s="889">
        <v>14.1</v>
      </c>
      <c r="AQ110" s="890"/>
      <c r="AR110" s="890"/>
      <c r="AS110" s="890"/>
      <c r="AT110" s="891"/>
      <c r="AU110" s="925" t="s">
        <v>61</v>
      </c>
      <c r="AV110" s="926"/>
      <c r="AW110" s="926"/>
      <c r="AX110" s="926"/>
      <c r="AY110" s="926"/>
      <c r="AZ110" s="851" t="s">
        <v>408</v>
      </c>
      <c r="BA110" s="796"/>
      <c r="BB110" s="796"/>
      <c r="BC110" s="796"/>
      <c r="BD110" s="796"/>
      <c r="BE110" s="796"/>
      <c r="BF110" s="796"/>
      <c r="BG110" s="796"/>
      <c r="BH110" s="796"/>
      <c r="BI110" s="796"/>
      <c r="BJ110" s="796"/>
      <c r="BK110" s="796"/>
      <c r="BL110" s="796"/>
      <c r="BM110" s="796"/>
      <c r="BN110" s="796"/>
      <c r="BO110" s="796"/>
      <c r="BP110" s="797"/>
      <c r="BQ110" s="852">
        <v>26047029</v>
      </c>
      <c r="BR110" s="833"/>
      <c r="BS110" s="833"/>
      <c r="BT110" s="833"/>
      <c r="BU110" s="833"/>
      <c r="BV110" s="833">
        <v>32746798</v>
      </c>
      <c r="BW110" s="833"/>
      <c r="BX110" s="833"/>
      <c r="BY110" s="833"/>
      <c r="BZ110" s="833"/>
      <c r="CA110" s="833">
        <v>33450962</v>
      </c>
      <c r="CB110" s="833"/>
      <c r="CC110" s="833"/>
      <c r="CD110" s="833"/>
      <c r="CE110" s="833"/>
      <c r="CF110" s="857">
        <v>186.4</v>
      </c>
      <c r="CG110" s="858"/>
      <c r="CH110" s="858"/>
      <c r="CI110" s="858"/>
      <c r="CJ110" s="858"/>
      <c r="CK110" s="921" t="s">
        <v>409</v>
      </c>
      <c r="CL110" s="807"/>
      <c r="CM110" s="882" t="s">
        <v>410</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c r="A111" s="762" t="s">
        <v>411</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412</v>
      </c>
      <c r="BA111" s="738"/>
      <c r="BB111" s="738"/>
      <c r="BC111" s="738"/>
      <c r="BD111" s="738"/>
      <c r="BE111" s="738"/>
      <c r="BF111" s="738"/>
      <c r="BG111" s="738"/>
      <c r="BH111" s="738"/>
      <c r="BI111" s="738"/>
      <c r="BJ111" s="738"/>
      <c r="BK111" s="738"/>
      <c r="BL111" s="738"/>
      <c r="BM111" s="738"/>
      <c r="BN111" s="738"/>
      <c r="BO111" s="738"/>
      <c r="BP111" s="739"/>
      <c r="BQ111" s="804">
        <v>131422</v>
      </c>
      <c r="BR111" s="805"/>
      <c r="BS111" s="805"/>
      <c r="BT111" s="805"/>
      <c r="BU111" s="805"/>
      <c r="BV111" s="805">
        <v>476623</v>
      </c>
      <c r="BW111" s="805"/>
      <c r="BX111" s="805"/>
      <c r="BY111" s="805"/>
      <c r="BZ111" s="805"/>
      <c r="CA111" s="805">
        <v>73438</v>
      </c>
      <c r="CB111" s="805"/>
      <c r="CC111" s="805"/>
      <c r="CD111" s="805"/>
      <c r="CE111" s="805"/>
      <c r="CF111" s="866">
        <v>0.4</v>
      </c>
      <c r="CG111" s="867"/>
      <c r="CH111" s="867"/>
      <c r="CI111" s="867"/>
      <c r="CJ111" s="867"/>
      <c r="CK111" s="922"/>
      <c r="CL111" s="809"/>
      <c r="CM111" s="812" t="s">
        <v>413</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c r="A112" s="907" t="s">
        <v>414</v>
      </c>
      <c r="B112" s="908"/>
      <c r="C112" s="738" t="s">
        <v>415</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416</v>
      </c>
      <c r="BA112" s="738"/>
      <c r="BB112" s="738"/>
      <c r="BC112" s="738"/>
      <c r="BD112" s="738"/>
      <c r="BE112" s="738"/>
      <c r="BF112" s="738"/>
      <c r="BG112" s="738"/>
      <c r="BH112" s="738"/>
      <c r="BI112" s="738"/>
      <c r="BJ112" s="738"/>
      <c r="BK112" s="738"/>
      <c r="BL112" s="738"/>
      <c r="BM112" s="738"/>
      <c r="BN112" s="738"/>
      <c r="BO112" s="738"/>
      <c r="BP112" s="739"/>
      <c r="BQ112" s="804">
        <v>2582364</v>
      </c>
      <c r="BR112" s="805"/>
      <c r="BS112" s="805"/>
      <c r="BT112" s="805"/>
      <c r="BU112" s="805"/>
      <c r="BV112" s="805">
        <v>2426126</v>
      </c>
      <c r="BW112" s="805"/>
      <c r="BX112" s="805"/>
      <c r="BY112" s="805"/>
      <c r="BZ112" s="805"/>
      <c r="CA112" s="805">
        <v>2278010</v>
      </c>
      <c r="CB112" s="805"/>
      <c r="CC112" s="805"/>
      <c r="CD112" s="805"/>
      <c r="CE112" s="805"/>
      <c r="CF112" s="866">
        <v>12.7</v>
      </c>
      <c r="CG112" s="867"/>
      <c r="CH112" s="867"/>
      <c r="CI112" s="867"/>
      <c r="CJ112" s="867"/>
      <c r="CK112" s="922"/>
      <c r="CL112" s="809"/>
      <c r="CM112" s="812" t="s">
        <v>417</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c r="A113" s="909"/>
      <c r="B113" s="910"/>
      <c r="C113" s="738" t="s">
        <v>418</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230827</v>
      </c>
      <c r="AB113" s="914"/>
      <c r="AC113" s="914"/>
      <c r="AD113" s="914"/>
      <c r="AE113" s="915"/>
      <c r="AF113" s="916">
        <v>233018</v>
      </c>
      <c r="AG113" s="914"/>
      <c r="AH113" s="914"/>
      <c r="AI113" s="914"/>
      <c r="AJ113" s="915"/>
      <c r="AK113" s="916">
        <v>231933</v>
      </c>
      <c r="AL113" s="914"/>
      <c r="AM113" s="914"/>
      <c r="AN113" s="914"/>
      <c r="AO113" s="915"/>
      <c r="AP113" s="917">
        <v>1.3</v>
      </c>
      <c r="AQ113" s="918"/>
      <c r="AR113" s="918"/>
      <c r="AS113" s="918"/>
      <c r="AT113" s="919"/>
      <c r="AU113" s="927"/>
      <c r="AV113" s="928"/>
      <c r="AW113" s="928"/>
      <c r="AX113" s="928"/>
      <c r="AY113" s="928"/>
      <c r="AZ113" s="803" t="s">
        <v>419</v>
      </c>
      <c r="BA113" s="738"/>
      <c r="BB113" s="738"/>
      <c r="BC113" s="738"/>
      <c r="BD113" s="738"/>
      <c r="BE113" s="738"/>
      <c r="BF113" s="738"/>
      <c r="BG113" s="738"/>
      <c r="BH113" s="738"/>
      <c r="BI113" s="738"/>
      <c r="BJ113" s="738"/>
      <c r="BK113" s="738"/>
      <c r="BL113" s="738"/>
      <c r="BM113" s="738"/>
      <c r="BN113" s="738"/>
      <c r="BO113" s="738"/>
      <c r="BP113" s="739"/>
      <c r="BQ113" s="804">
        <v>1441729</v>
      </c>
      <c r="BR113" s="805"/>
      <c r="BS113" s="805"/>
      <c r="BT113" s="805"/>
      <c r="BU113" s="805"/>
      <c r="BV113" s="805">
        <v>2102264</v>
      </c>
      <c r="BW113" s="805"/>
      <c r="BX113" s="805"/>
      <c r="BY113" s="805"/>
      <c r="BZ113" s="805"/>
      <c r="CA113" s="805">
        <v>2279631</v>
      </c>
      <c r="CB113" s="805"/>
      <c r="CC113" s="805"/>
      <c r="CD113" s="805"/>
      <c r="CE113" s="805"/>
      <c r="CF113" s="866">
        <v>12.7</v>
      </c>
      <c r="CG113" s="867"/>
      <c r="CH113" s="867"/>
      <c r="CI113" s="867"/>
      <c r="CJ113" s="867"/>
      <c r="CK113" s="922"/>
      <c r="CL113" s="809"/>
      <c r="CM113" s="812" t="s">
        <v>420</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v>44515</v>
      </c>
      <c r="DH113" s="768"/>
      <c r="DI113" s="768"/>
      <c r="DJ113" s="768"/>
      <c r="DK113" s="769"/>
      <c r="DL113" s="770">
        <v>39264</v>
      </c>
      <c r="DM113" s="768"/>
      <c r="DN113" s="768"/>
      <c r="DO113" s="768"/>
      <c r="DP113" s="769"/>
      <c r="DQ113" s="770">
        <v>33926</v>
      </c>
      <c r="DR113" s="768"/>
      <c r="DS113" s="768"/>
      <c r="DT113" s="768"/>
      <c r="DU113" s="769"/>
      <c r="DV113" s="815">
        <v>0.2</v>
      </c>
      <c r="DW113" s="816"/>
      <c r="DX113" s="816"/>
      <c r="DY113" s="816"/>
      <c r="DZ113" s="817"/>
    </row>
    <row r="114" spans="1:130" s="199" customFormat="1" ht="26.25" customHeight="1">
      <c r="A114" s="909"/>
      <c r="B114" s="910"/>
      <c r="C114" s="738" t="s">
        <v>421</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73239</v>
      </c>
      <c r="AB114" s="768"/>
      <c r="AC114" s="768"/>
      <c r="AD114" s="768"/>
      <c r="AE114" s="769"/>
      <c r="AF114" s="770">
        <v>74430</v>
      </c>
      <c r="AG114" s="768"/>
      <c r="AH114" s="768"/>
      <c r="AI114" s="768"/>
      <c r="AJ114" s="769"/>
      <c r="AK114" s="770">
        <v>78595</v>
      </c>
      <c r="AL114" s="768"/>
      <c r="AM114" s="768"/>
      <c r="AN114" s="768"/>
      <c r="AO114" s="769"/>
      <c r="AP114" s="815">
        <v>0.4</v>
      </c>
      <c r="AQ114" s="816"/>
      <c r="AR114" s="816"/>
      <c r="AS114" s="816"/>
      <c r="AT114" s="817"/>
      <c r="AU114" s="927"/>
      <c r="AV114" s="928"/>
      <c r="AW114" s="928"/>
      <c r="AX114" s="928"/>
      <c r="AY114" s="928"/>
      <c r="AZ114" s="803" t="s">
        <v>422</v>
      </c>
      <c r="BA114" s="738"/>
      <c r="BB114" s="738"/>
      <c r="BC114" s="738"/>
      <c r="BD114" s="738"/>
      <c r="BE114" s="738"/>
      <c r="BF114" s="738"/>
      <c r="BG114" s="738"/>
      <c r="BH114" s="738"/>
      <c r="BI114" s="738"/>
      <c r="BJ114" s="738"/>
      <c r="BK114" s="738"/>
      <c r="BL114" s="738"/>
      <c r="BM114" s="738"/>
      <c r="BN114" s="738"/>
      <c r="BO114" s="738"/>
      <c r="BP114" s="739"/>
      <c r="BQ114" s="804">
        <v>5880577</v>
      </c>
      <c r="BR114" s="805"/>
      <c r="BS114" s="805"/>
      <c r="BT114" s="805"/>
      <c r="BU114" s="805"/>
      <c r="BV114" s="805">
        <v>5752389</v>
      </c>
      <c r="BW114" s="805"/>
      <c r="BX114" s="805"/>
      <c r="BY114" s="805"/>
      <c r="BZ114" s="805"/>
      <c r="CA114" s="805">
        <v>5482573</v>
      </c>
      <c r="CB114" s="805"/>
      <c r="CC114" s="805"/>
      <c r="CD114" s="805"/>
      <c r="CE114" s="805"/>
      <c r="CF114" s="866">
        <v>30.5</v>
      </c>
      <c r="CG114" s="867"/>
      <c r="CH114" s="867"/>
      <c r="CI114" s="867"/>
      <c r="CJ114" s="867"/>
      <c r="CK114" s="922"/>
      <c r="CL114" s="809"/>
      <c r="CM114" s="812" t="s">
        <v>423</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c r="A115" s="909"/>
      <c r="B115" s="910"/>
      <c r="C115" s="738" t="s">
        <v>424</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34929</v>
      </c>
      <c r="AB115" s="914"/>
      <c r="AC115" s="914"/>
      <c r="AD115" s="914"/>
      <c r="AE115" s="915"/>
      <c r="AF115" s="916">
        <v>41449</v>
      </c>
      <c r="AG115" s="914"/>
      <c r="AH115" s="914"/>
      <c r="AI115" s="914"/>
      <c r="AJ115" s="915"/>
      <c r="AK115" s="916">
        <v>30032</v>
      </c>
      <c r="AL115" s="914"/>
      <c r="AM115" s="914"/>
      <c r="AN115" s="914"/>
      <c r="AO115" s="915"/>
      <c r="AP115" s="917">
        <v>0.2</v>
      </c>
      <c r="AQ115" s="918"/>
      <c r="AR115" s="918"/>
      <c r="AS115" s="918"/>
      <c r="AT115" s="919"/>
      <c r="AU115" s="927"/>
      <c r="AV115" s="928"/>
      <c r="AW115" s="928"/>
      <c r="AX115" s="928"/>
      <c r="AY115" s="928"/>
      <c r="AZ115" s="803" t="s">
        <v>425</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v>40000</v>
      </c>
      <c r="CB115" s="805"/>
      <c r="CC115" s="805"/>
      <c r="CD115" s="805"/>
      <c r="CE115" s="805"/>
      <c r="CF115" s="866">
        <v>0.2</v>
      </c>
      <c r="CG115" s="867"/>
      <c r="CH115" s="867"/>
      <c r="CI115" s="867"/>
      <c r="CJ115" s="867"/>
      <c r="CK115" s="922"/>
      <c r="CL115" s="809"/>
      <c r="CM115" s="803" t="s">
        <v>426</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c r="A116" s="911"/>
      <c r="B116" s="912"/>
      <c r="C116" s="871" t="s">
        <v>427</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v>305</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428</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429</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32500</v>
      </c>
      <c r="DH116" s="768"/>
      <c r="DI116" s="768"/>
      <c r="DJ116" s="768"/>
      <c r="DK116" s="769"/>
      <c r="DL116" s="770">
        <v>27500</v>
      </c>
      <c r="DM116" s="768"/>
      <c r="DN116" s="768"/>
      <c r="DO116" s="768"/>
      <c r="DP116" s="769"/>
      <c r="DQ116" s="770">
        <v>22500</v>
      </c>
      <c r="DR116" s="768"/>
      <c r="DS116" s="768"/>
      <c r="DT116" s="768"/>
      <c r="DU116" s="769"/>
      <c r="DV116" s="815">
        <v>0.1</v>
      </c>
      <c r="DW116" s="816"/>
      <c r="DX116" s="816"/>
      <c r="DY116" s="816"/>
      <c r="DZ116" s="817"/>
    </row>
    <row r="117" spans="1:130" s="199" customFormat="1" ht="26.25" customHeight="1">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430</v>
      </c>
      <c r="Z117" s="894"/>
      <c r="AA117" s="899">
        <v>3197101</v>
      </c>
      <c r="AB117" s="900"/>
      <c r="AC117" s="900"/>
      <c r="AD117" s="900"/>
      <c r="AE117" s="901"/>
      <c r="AF117" s="902">
        <v>3045027</v>
      </c>
      <c r="AG117" s="900"/>
      <c r="AH117" s="900"/>
      <c r="AI117" s="900"/>
      <c r="AJ117" s="901"/>
      <c r="AK117" s="902">
        <v>2879681</v>
      </c>
      <c r="AL117" s="900"/>
      <c r="AM117" s="900"/>
      <c r="AN117" s="900"/>
      <c r="AO117" s="901"/>
      <c r="AP117" s="903"/>
      <c r="AQ117" s="904"/>
      <c r="AR117" s="904"/>
      <c r="AS117" s="904"/>
      <c r="AT117" s="905"/>
      <c r="AU117" s="927"/>
      <c r="AV117" s="928"/>
      <c r="AW117" s="928"/>
      <c r="AX117" s="928"/>
      <c r="AY117" s="928"/>
      <c r="AZ117" s="854" t="s">
        <v>431</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432</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c r="A118" s="892" t="s">
        <v>406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404</v>
      </c>
      <c r="AB118" s="893"/>
      <c r="AC118" s="893"/>
      <c r="AD118" s="893"/>
      <c r="AE118" s="894"/>
      <c r="AF118" s="895" t="s">
        <v>286</v>
      </c>
      <c r="AG118" s="893"/>
      <c r="AH118" s="893"/>
      <c r="AI118" s="893"/>
      <c r="AJ118" s="894"/>
      <c r="AK118" s="895" t="s">
        <v>285</v>
      </c>
      <c r="AL118" s="893"/>
      <c r="AM118" s="893"/>
      <c r="AN118" s="893"/>
      <c r="AO118" s="894"/>
      <c r="AP118" s="896" t="s">
        <v>405</v>
      </c>
      <c r="AQ118" s="897"/>
      <c r="AR118" s="897"/>
      <c r="AS118" s="897"/>
      <c r="AT118" s="898"/>
      <c r="AU118" s="927"/>
      <c r="AV118" s="928"/>
      <c r="AW118" s="928"/>
      <c r="AX118" s="928"/>
      <c r="AY118" s="928"/>
      <c r="AZ118" s="870" t="s">
        <v>433</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434</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c r="A119" s="806" t="s">
        <v>409</v>
      </c>
      <c r="B119" s="807"/>
      <c r="C119" s="882" t="s">
        <v>410</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435</v>
      </c>
      <c r="BP119" s="869"/>
      <c r="BQ119" s="873">
        <v>36083121</v>
      </c>
      <c r="BR119" s="836"/>
      <c r="BS119" s="836"/>
      <c r="BT119" s="836"/>
      <c r="BU119" s="836"/>
      <c r="BV119" s="836">
        <v>43504200</v>
      </c>
      <c r="BW119" s="836"/>
      <c r="BX119" s="836"/>
      <c r="BY119" s="836"/>
      <c r="BZ119" s="836"/>
      <c r="CA119" s="836">
        <v>43604614</v>
      </c>
      <c r="CB119" s="836"/>
      <c r="CC119" s="836"/>
      <c r="CD119" s="836"/>
      <c r="CE119" s="836"/>
      <c r="CF119" s="734"/>
      <c r="CG119" s="735"/>
      <c r="CH119" s="735"/>
      <c r="CI119" s="735"/>
      <c r="CJ119" s="825"/>
      <c r="CK119" s="923"/>
      <c r="CL119" s="811"/>
      <c r="CM119" s="829" t="s">
        <v>436</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54407</v>
      </c>
      <c r="DH119" s="751"/>
      <c r="DI119" s="751"/>
      <c r="DJ119" s="751"/>
      <c r="DK119" s="752"/>
      <c r="DL119" s="753">
        <v>409859</v>
      </c>
      <c r="DM119" s="751"/>
      <c r="DN119" s="751"/>
      <c r="DO119" s="751"/>
      <c r="DP119" s="752"/>
      <c r="DQ119" s="753">
        <v>17012</v>
      </c>
      <c r="DR119" s="751"/>
      <c r="DS119" s="751"/>
      <c r="DT119" s="751"/>
      <c r="DU119" s="752"/>
      <c r="DV119" s="839">
        <v>0.1</v>
      </c>
      <c r="DW119" s="840"/>
      <c r="DX119" s="840"/>
      <c r="DY119" s="840"/>
      <c r="DZ119" s="841"/>
    </row>
    <row r="120" spans="1:130" s="199" customFormat="1" ht="26.25" customHeight="1">
      <c r="A120" s="808"/>
      <c r="B120" s="809"/>
      <c r="C120" s="812" t="s">
        <v>413</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437</v>
      </c>
      <c r="AV120" s="875"/>
      <c r="AW120" s="875"/>
      <c r="AX120" s="875"/>
      <c r="AY120" s="876"/>
      <c r="AZ120" s="851" t="s">
        <v>438</v>
      </c>
      <c r="BA120" s="796"/>
      <c r="BB120" s="796"/>
      <c r="BC120" s="796"/>
      <c r="BD120" s="796"/>
      <c r="BE120" s="796"/>
      <c r="BF120" s="796"/>
      <c r="BG120" s="796"/>
      <c r="BH120" s="796"/>
      <c r="BI120" s="796"/>
      <c r="BJ120" s="796"/>
      <c r="BK120" s="796"/>
      <c r="BL120" s="796"/>
      <c r="BM120" s="796"/>
      <c r="BN120" s="796"/>
      <c r="BO120" s="796"/>
      <c r="BP120" s="797"/>
      <c r="BQ120" s="852">
        <v>16011592</v>
      </c>
      <c r="BR120" s="833"/>
      <c r="BS120" s="833"/>
      <c r="BT120" s="833"/>
      <c r="BU120" s="833"/>
      <c r="BV120" s="833">
        <v>10033679</v>
      </c>
      <c r="BW120" s="833"/>
      <c r="BX120" s="833"/>
      <c r="BY120" s="833"/>
      <c r="BZ120" s="833"/>
      <c r="CA120" s="833">
        <v>17912139</v>
      </c>
      <c r="CB120" s="833"/>
      <c r="CC120" s="833"/>
      <c r="CD120" s="833"/>
      <c r="CE120" s="833"/>
      <c r="CF120" s="857">
        <v>99.8</v>
      </c>
      <c r="CG120" s="858"/>
      <c r="CH120" s="858"/>
      <c r="CI120" s="858"/>
      <c r="CJ120" s="858"/>
      <c r="CK120" s="859" t="s">
        <v>439</v>
      </c>
      <c r="CL120" s="843"/>
      <c r="CM120" s="843"/>
      <c r="CN120" s="843"/>
      <c r="CO120" s="844"/>
      <c r="CP120" s="863" t="s">
        <v>388</v>
      </c>
      <c r="CQ120" s="864"/>
      <c r="CR120" s="864"/>
      <c r="CS120" s="864"/>
      <c r="CT120" s="864"/>
      <c r="CU120" s="864"/>
      <c r="CV120" s="864"/>
      <c r="CW120" s="864"/>
      <c r="CX120" s="864"/>
      <c r="CY120" s="864"/>
      <c r="CZ120" s="864"/>
      <c r="DA120" s="864"/>
      <c r="DB120" s="864"/>
      <c r="DC120" s="864"/>
      <c r="DD120" s="864"/>
      <c r="DE120" s="864"/>
      <c r="DF120" s="865"/>
      <c r="DG120" s="852">
        <v>916937</v>
      </c>
      <c r="DH120" s="833"/>
      <c r="DI120" s="833"/>
      <c r="DJ120" s="833"/>
      <c r="DK120" s="833"/>
      <c r="DL120" s="833">
        <v>867747</v>
      </c>
      <c r="DM120" s="833"/>
      <c r="DN120" s="833"/>
      <c r="DO120" s="833"/>
      <c r="DP120" s="833"/>
      <c r="DQ120" s="833">
        <v>817571</v>
      </c>
      <c r="DR120" s="833"/>
      <c r="DS120" s="833"/>
      <c r="DT120" s="833"/>
      <c r="DU120" s="833"/>
      <c r="DV120" s="834">
        <v>4.5999999999999996</v>
      </c>
      <c r="DW120" s="834"/>
      <c r="DX120" s="834"/>
      <c r="DY120" s="834"/>
      <c r="DZ120" s="835"/>
    </row>
    <row r="121" spans="1:130" s="199" customFormat="1" ht="26.25" customHeight="1">
      <c r="A121" s="808"/>
      <c r="B121" s="809"/>
      <c r="C121" s="854" t="s">
        <v>440</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v>5985</v>
      </c>
      <c r="AB121" s="768"/>
      <c r="AC121" s="768"/>
      <c r="AD121" s="768"/>
      <c r="AE121" s="769"/>
      <c r="AF121" s="770">
        <v>5985</v>
      </c>
      <c r="AG121" s="768"/>
      <c r="AH121" s="768"/>
      <c r="AI121" s="768"/>
      <c r="AJ121" s="769"/>
      <c r="AK121" s="770">
        <v>5985</v>
      </c>
      <c r="AL121" s="768"/>
      <c r="AM121" s="768"/>
      <c r="AN121" s="768"/>
      <c r="AO121" s="769"/>
      <c r="AP121" s="815">
        <v>0</v>
      </c>
      <c r="AQ121" s="816"/>
      <c r="AR121" s="816"/>
      <c r="AS121" s="816"/>
      <c r="AT121" s="817"/>
      <c r="AU121" s="877"/>
      <c r="AV121" s="878"/>
      <c r="AW121" s="878"/>
      <c r="AX121" s="878"/>
      <c r="AY121" s="879"/>
      <c r="AZ121" s="803" t="s">
        <v>441</v>
      </c>
      <c r="BA121" s="738"/>
      <c r="BB121" s="738"/>
      <c r="BC121" s="738"/>
      <c r="BD121" s="738"/>
      <c r="BE121" s="738"/>
      <c r="BF121" s="738"/>
      <c r="BG121" s="738"/>
      <c r="BH121" s="738"/>
      <c r="BI121" s="738"/>
      <c r="BJ121" s="738"/>
      <c r="BK121" s="738"/>
      <c r="BL121" s="738"/>
      <c r="BM121" s="738"/>
      <c r="BN121" s="738"/>
      <c r="BO121" s="738"/>
      <c r="BP121" s="739"/>
      <c r="BQ121" s="804">
        <v>447252</v>
      </c>
      <c r="BR121" s="805"/>
      <c r="BS121" s="805"/>
      <c r="BT121" s="805"/>
      <c r="BU121" s="805"/>
      <c r="BV121" s="805">
        <v>339389</v>
      </c>
      <c r="BW121" s="805"/>
      <c r="BX121" s="805"/>
      <c r="BY121" s="805"/>
      <c r="BZ121" s="805"/>
      <c r="CA121" s="805">
        <v>231537</v>
      </c>
      <c r="CB121" s="805"/>
      <c r="CC121" s="805"/>
      <c r="CD121" s="805"/>
      <c r="CE121" s="805"/>
      <c r="CF121" s="866">
        <v>1.3</v>
      </c>
      <c r="CG121" s="867"/>
      <c r="CH121" s="867"/>
      <c r="CI121" s="867"/>
      <c r="CJ121" s="867"/>
      <c r="CK121" s="860"/>
      <c r="CL121" s="846"/>
      <c r="CM121" s="846"/>
      <c r="CN121" s="846"/>
      <c r="CO121" s="847"/>
      <c r="CP121" s="826" t="s">
        <v>386</v>
      </c>
      <c r="CQ121" s="827"/>
      <c r="CR121" s="827"/>
      <c r="CS121" s="827"/>
      <c r="CT121" s="827"/>
      <c r="CU121" s="827"/>
      <c r="CV121" s="827"/>
      <c r="CW121" s="827"/>
      <c r="CX121" s="827"/>
      <c r="CY121" s="827"/>
      <c r="CZ121" s="827"/>
      <c r="DA121" s="827"/>
      <c r="DB121" s="827"/>
      <c r="DC121" s="827"/>
      <c r="DD121" s="827"/>
      <c r="DE121" s="827"/>
      <c r="DF121" s="828"/>
      <c r="DG121" s="804">
        <v>855621</v>
      </c>
      <c r="DH121" s="805"/>
      <c r="DI121" s="805"/>
      <c r="DJ121" s="805"/>
      <c r="DK121" s="805"/>
      <c r="DL121" s="805">
        <v>797409</v>
      </c>
      <c r="DM121" s="805"/>
      <c r="DN121" s="805"/>
      <c r="DO121" s="805"/>
      <c r="DP121" s="805"/>
      <c r="DQ121" s="805">
        <v>738512</v>
      </c>
      <c r="DR121" s="805"/>
      <c r="DS121" s="805"/>
      <c r="DT121" s="805"/>
      <c r="DU121" s="805"/>
      <c r="DV121" s="782">
        <v>4.0999999999999996</v>
      </c>
      <c r="DW121" s="782"/>
      <c r="DX121" s="782"/>
      <c r="DY121" s="782"/>
      <c r="DZ121" s="783"/>
    </row>
    <row r="122" spans="1:130" s="199" customFormat="1" ht="26.25" customHeight="1">
      <c r="A122" s="808"/>
      <c r="B122" s="809"/>
      <c r="C122" s="812" t="s">
        <v>423</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442</v>
      </c>
      <c r="BA122" s="871"/>
      <c r="BB122" s="871"/>
      <c r="BC122" s="871"/>
      <c r="BD122" s="871"/>
      <c r="BE122" s="871"/>
      <c r="BF122" s="871"/>
      <c r="BG122" s="871"/>
      <c r="BH122" s="871"/>
      <c r="BI122" s="871"/>
      <c r="BJ122" s="871"/>
      <c r="BK122" s="871"/>
      <c r="BL122" s="871"/>
      <c r="BM122" s="871"/>
      <c r="BN122" s="871"/>
      <c r="BO122" s="871"/>
      <c r="BP122" s="872"/>
      <c r="BQ122" s="873">
        <v>24357432</v>
      </c>
      <c r="BR122" s="836"/>
      <c r="BS122" s="836"/>
      <c r="BT122" s="836"/>
      <c r="BU122" s="836"/>
      <c r="BV122" s="836">
        <v>30046886</v>
      </c>
      <c r="BW122" s="836"/>
      <c r="BX122" s="836"/>
      <c r="BY122" s="836"/>
      <c r="BZ122" s="836"/>
      <c r="CA122" s="836">
        <v>30755497</v>
      </c>
      <c r="CB122" s="836"/>
      <c r="CC122" s="836"/>
      <c r="CD122" s="836"/>
      <c r="CE122" s="836"/>
      <c r="CF122" s="837">
        <v>171.3</v>
      </c>
      <c r="CG122" s="838"/>
      <c r="CH122" s="838"/>
      <c r="CI122" s="838"/>
      <c r="CJ122" s="838"/>
      <c r="CK122" s="860"/>
      <c r="CL122" s="846"/>
      <c r="CM122" s="846"/>
      <c r="CN122" s="846"/>
      <c r="CO122" s="847"/>
      <c r="CP122" s="826" t="s">
        <v>385</v>
      </c>
      <c r="CQ122" s="827"/>
      <c r="CR122" s="827"/>
      <c r="CS122" s="827"/>
      <c r="CT122" s="827"/>
      <c r="CU122" s="827"/>
      <c r="CV122" s="827"/>
      <c r="CW122" s="827"/>
      <c r="CX122" s="827"/>
      <c r="CY122" s="827"/>
      <c r="CZ122" s="827"/>
      <c r="DA122" s="827"/>
      <c r="DB122" s="827"/>
      <c r="DC122" s="827"/>
      <c r="DD122" s="827"/>
      <c r="DE122" s="827"/>
      <c r="DF122" s="828"/>
      <c r="DG122" s="804">
        <v>596822</v>
      </c>
      <c r="DH122" s="805"/>
      <c r="DI122" s="805"/>
      <c r="DJ122" s="805"/>
      <c r="DK122" s="805"/>
      <c r="DL122" s="805">
        <v>542051</v>
      </c>
      <c r="DM122" s="805"/>
      <c r="DN122" s="805"/>
      <c r="DO122" s="805"/>
      <c r="DP122" s="805"/>
      <c r="DQ122" s="805">
        <v>496629</v>
      </c>
      <c r="DR122" s="805"/>
      <c r="DS122" s="805"/>
      <c r="DT122" s="805"/>
      <c r="DU122" s="805"/>
      <c r="DV122" s="782">
        <v>2.8</v>
      </c>
      <c r="DW122" s="782"/>
      <c r="DX122" s="782"/>
      <c r="DY122" s="782"/>
      <c r="DZ122" s="783"/>
    </row>
    <row r="123" spans="1:130" s="199" customFormat="1" ht="26.25" customHeight="1">
      <c r="A123" s="808"/>
      <c r="B123" s="809"/>
      <c r="C123" s="812" t="s">
        <v>429</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443</v>
      </c>
      <c r="BP123" s="869"/>
      <c r="BQ123" s="823">
        <v>40816276</v>
      </c>
      <c r="BR123" s="824"/>
      <c r="BS123" s="824"/>
      <c r="BT123" s="824"/>
      <c r="BU123" s="824"/>
      <c r="BV123" s="824">
        <v>40419954</v>
      </c>
      <c r="BW123" s="824"/>
      <c r="BX123" s="824"/>
      <c r="BY123" s="824"/>
      <c r="BZ123" s="824"/>
      <c r="CA123" s="824">
        <v>48899173</v>
      </c>
      <c r="CB123" s="824"/>
      <c r="CC123" s="824"/>
      <c r="CD123" s="824"/>
      <c r="CE123" s="824"/>
      <c r="CF123" s="734"/>
      <c r="CG123" s="735"/>
      <c r="CH123" s="735"/>
      <c r="CI123" s="735"/>
      <c r="CJ123" s="825"/>
      <c r="CK123" s="860"/>
      <c r="CL123" s="846"/>
      <c r="CM123" s="846"/>
      <c r="CN123" s="846"/>
      <c r="CO123" s="847"/>
      <c r="CP123" s="826" t="s">
        <v>383</v>
      </c>
      <c r="CQ123" s="827"/>
      <c r="CR123" s="827"/>
      <c r="CS123" s="827"/>
      <c r="CT123" s="827"/>
      <c r="CU123" s="827"/>
      <c r="CV123" s="827"/>
      <c r="CW123" s="827"/>
      <c r="CX123" s="827"/>
      <c r="CY123" s="827"/>
      <c r="CZ123" s="827"/>
      <c r="DA123" s="827"/>
      <c r="DB123" s="827"/>
      <c r="DC123" s="827"/>
      <c r="DD123" s="827"/>
      <c r="DE123" s="827"/>
      <c r="DF123" s="828"/>
      <c r="DG123" s="767">
        <v>180851</v>
      </c>
      <c r="DH123" s="768"/>
      <c r="DI123" s="768"/>
      <c r="DJ123" s="768"/>
      <c r="DK123" s="769"/>
      <c r="DL123" s="770">
        <v>184321</v>
      </c>
      <c r="DM123" s="768"/>
      <c r="DN123" s="768"/>
      <c r="DO123" s="768"/>
      <c r="DP123" s="769"/>
      <c r="DQ123" s="770">
        <v>191512</v>
      </c>
      <c r="DR123" s="768"/>
      <c r="DS123" s="768"/>
      <c r="DT123" s="768"/>
      <c r="DU123" s="769"/>
      <c r="DV123" s="815">
        <v>1.1000000000000001</v>
      </c>
      <c r="DW123" s="816"/>
      <c r="DX123" s="816"/>
      <c r="DY123" s="816"/>
      <c r="DZ123" s="817"/>
    </row>
    <row r="124" spans="1:130" s="199" customFormat="1" ht="26.25" customHeight="1" thickBot="1">
      <c r="A124" s="808"/>
      <c r="B124" s="809"/>
      <c r="C124" s="812" t="s">
        <v>432</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444</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111</v>
      </c>
      <c r="BR124" s="822"/>
      <c r="BS124" s="822"/>
      <c r="BT124" s="822"/>
      <c r="BU124" s="822"/>
      <c r="BV124" s="822">
        <v>16.5</v>
      </c>
      <c r="BW124" s="822"/>
      <c r="BX124" s="822"/>
      <c r="BY124" s="822"/>
      <c r="BZ124" s="822"/>
      <c r="CA124" s="822" t="s">
        <v>111</v>
      </c>
      <c r="CB124" s="822"/>
      <c r="CC124" s="822"/>
      <c r="CD124" s="822"/>
      <c r="CE124" s="822"/>
      <c r="CF124" s="712"/>
      <c r="CG124" s="713"/>
      <c r="CH124" s="713"/>
      <c r="CI124" s="713"/>
      <c r="CJ124" s="853"/>
      <c r="CK124" s="861"/>
      <c r="CL124" s="861"/>
      <c r="CM124" s="861"/>
      <c r="CN124" s="861"/>
      <c r="CO124" s="862"/>
      <c r="CP124" s="826" t="s">
        <v>445</v>
      </c>
      <c r="CQ124" s="827"/>
      <c r="CR124" s="827"/>
      <c r="CS124" s="827"/>
      <c r="CT124" s="827"/>
      <c r="CU124" s="827"/>
      <c r="CV124" s="827"/>
      <c r="CW124" s="827"/>
      <c r="CX124" s="827"/>
      <c r="CY124" s="827"/>
      <c r="CZ124" s="827"/>
      <c r="DA124" s="827"/>
      <c r="DB124" s="827"/>
      <c r="DC124" s="827"/>
      <c r="DD124" s="827"/>
      <c r="DE124" s="827"/>
      <c r="DF124" s="828"/>
      <c r="DG124" s="750">
        <v>32133</v>
      </c>
      <c r="DH124" s="751"/>
      <c r="DI124" s="751"/>
      <c r="DJ124" s="751"/>
      <c r="DK124" s="752"/>
      <c r="DL124" s="753">
        <v>34598</v>
      </c>
      <c r="DM124" s="751"/>
      <c r="DN124" s="751"/>
      <c r="DO124" s="751"/>
      <c r="DP124" s="752"/>
      <c r="DQ124" s="753">
        <v>33786</v>
      </c>
      <c r="DR124" s="751"/>
      <c r="DS124" s="751"/>
      <c r="DT124" s="751"/>
      <c r="DU124" s="752"/>
      <c r="DV124" s="839">
        <v>0.2</v>
      </c>
      <c r="DW124" s="840"/>
      <c r="DX124" s="840"/>
      <c r="DY124" s="840"/>
      <c r="DZ124" s="841"/>
    </row>
    <row r="125" spans="1:130" s="199" customFormat="1" ht="26.25" customHeight="1">
      <c r="A125" s="808"/>
      <c r="B125" s="809"/>
      <c r="C125" s="812" t="s">
        <v>434</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446</v>
      </c>
      <c r="CL125" s="843"/>
      <c r="CM125" s="843"/>
      <c r="CN125" s="843"/>
      <c r="CO125" s="844"/>
      <c r="CP125" s="851" t="s">
        <v>447</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c r="A126" s="808"/>
      <c r="B126" s="809"/>
      <c r="C126" s="812" t="s">
        <v>436</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26497</v>
      </c>
      <c r="AB126" s="768"/>
      <c r="AC126" s="768"/>
      <c r="AD126" s="768"/>
      <c r="AE126" s="769"/>
      <c r="AF126" s="770">
        <v>33658</v>
      </c>
      <c r="AG126" s="768"/>
      <c r="AH126" s="768"/>
      <c r="AI126" s="768"/>
      <c r="AJ126" s="769"/>
      <c r="AK126" s="770">
        <v>22812</v>
      </c>
      <c r="AL126" s="768"/>
      <c r="AM126" s="768"/>
      <c r="AN126" s="768"/>
      <c r="AO126" s="769"/>
      <c r="AP126" s="815">
        <v>0.1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448</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c r="A127" s="810"/>
      <c r="B127" s="811"/>
      <c r="C127" s="829" t="s">
        <v>449</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2447</v>
      </c>
      <c r="AB127" s="768"/>
      <c r="AC127" s="768"/>
      <c r="AD127" s="768"/>
      <c r="AE127" s="769"/>
      <c r="AF127" s="770">
        <v>1806</v>
      </c>
      <c r="AG127" s="768"/>
      <c r="AH127" s="768"/>
      <c r="AI127" s="768"/>
      <c r="AJ127" s="769"/>
      <c r="AK127" s="770">
        <v>1235</v>
      </c>
      <c r="AL127" s="768"/>
      <c r="AM127" s="768"/>
      <c r="AN127" s="768"/>
      <c r="AO127" s="769"/>
      <c r="AP127" s="815">
        <v>0</v>
      </c>
      <c r="AQ127" s="816"/>
      <c r="AR127" s="816"/>
      <c r="AS127" s="816"/>
      <c r="AT127" s="817"/>
      <c r="AU127" s="235"/>
      <c r="AV127" s="235"/>
      <c r="AW127" s="235"/>
      <c r="AX127" s="832" t="s">
        <v>450</v>
      </c>
      <c r="AY127" s="800"/>
      <c r="AZ127" s="800"/>
      <c r="BA127" s="800"/>
      <c r="BB127" s="800"/>
      <c r="BC127" s="800"/>
      <c r="BD127" s="800"/>
      <c r="BE127" s="801"/>
      <c r="BF127" s="799" t="s">
        <v>451</v>
      </c>
      <c r="BG127" s="800"/>
      <c r="BH127" s="800"/>
      <c r="BI127" s="800"/>
      <c r="BJ127" s="800"/>
      <c r="BK127" s="800"/>
      <c r="BL127" s="801"/>
      <c r="BM127" s="799" t="s">
        <v>452</v>
      </c>
      <c r="BN127" s="800"/>
      <c r="BO127" s="800"/>
      <c r="BP127" s="800"/>
      <c r="BQ127" s="800"/>
      <c r="BR127" s="800"/>
      <c r="BS127" s="801"/>
      <c r="BT127" s="799" t="s">
        <v>453</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454</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c r="A128" s="784" t="s">
        <v>455</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456</v>
      </c>
      <c r="X128" s="786"/>
      <c r="Y128" s="786"/>
      <c r="Z128" s="787"/>
      <c r="AA128" s="788">
        <v>117241</v>
      </c>
      <c r="AB128" s="789"/>
      <c r="AC128" s="789"/>
      <c r="AD128" s="789"/>
      <c r="AE128" s="790"/>
      <c r="AF128" s="791">
        <v>108931</v>
      </c>
      <c r="AG128" s="789"/>
      <c r="AH128" s="789"/>
      <c r="AI128" s="789"/>
      <c r="AJ128" s="790"/>
      <c r="AK128" s="791">
        <v>108202</v>
      </c>
      <c r="AL128" s="789"/>
      <c r="AM128" s="789"/>
      <c r="AN128" s="789"/>
      <c r="AO128" s="790"/>
      <c r="AP128" s="792"/>
      <c r="AQ128" s="793"/>
      <c r="AR128" s="793"/>
      <c r="AS128" s="793"/>
      <c r="AT128" s="794"/>
      <c r="AU128" s="235"/>
      <c r="AV128" s="235"/>
      <c r="AW128" s="235"/>
      <c r="AX128" s="795" t="s">
        <v>457</v>
      </c>
      <c r="AY128" s="796"/>
      <c r="AZ128" s="796"/>
      <c r="BA128" s="796"/>
      <c r="BB128" s="796"/>
      <c r="BC128" s="796"/>
      <c r="BD128" s="796"/>
      <c r="BE128" s="797"/>
      <c r="BF128" s="774" t="s">
        <v>111</v>
      </c>
      <c r="BG128" s="775"/>
      <c r="BH128" s="775"/>
      <c r="BI128" s="775"/>
      <c r="BJ128" s="775"/>
      <c r="BK128" s="775"/>
      <c r="BL128" s="798"/>
      <c r="BM128" s="774">
        <v>12.49</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458</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v>40000</v>
      </c>
      <c r="DR128" s="779"/>
      <c r="DS128" s="779"/>
      <c r="DT128" s="779"/>
      <c r="DU128" s="779"/>
      <c r="DV128" s="780">
        <v>0.2</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459</v>
      </c>
      <c r="X129" s="765"/>
      <c r="Y129" s="765"/>
      <c r="Z129" s="766"/>
      <c r="AA129" s="767">
        <v>20784333</v>
      </c>
      <c r="AB129" s="768"/>
      <c r="AC129" s="768"/>
      <c r="AD129" s="768"/>
      <c r="AE129" s="769"/>
      <c r="AF129" s="770">
        <v>20816306</v>
      </c>
      <c r="AG129" s="768"/>
      <c r="AH129" s="768"/>
      <c r="AI129" s="768"/>
      <c r="AJ129" s="769"/>
      <c r="AK129" s="770">
        <v>20057655</v>
      </c>
      <c r="AL129" s="768"/>
      <c r="AM129" s="768"/>
      <c r="AN129" s="768"/>
      <c r="AO129" s="769"/>
      <c r="AP129" s="771"/>
      <c r="AQ129" s="772"/>
      <c r="AR129" s="772"/>
      <c r="AS129" s="772"/>
      <c r="AT129" s="773"/>
      <c r="AU129" s="237"/>
      <c r="AV129" s="237"/>
      <c r="AW129" s="237"/>
      <c r="AX129" s="737" t="s">
        <v>460</v>
      </c>
      <c r="AY129" s="738"/>
      <c r="AZ129" s="738"/>
      <c r="BA129" s="738"/>
      <c r="BB129" s="738"/>
      <c r="BC129" s="738"/>
      <c r="BD129" s="738"/>
      <c r="BE129" s="739"/>
      <c r="BF129" s="757" t="s">
        <v>111</v>
      </c>
      <c r="BG129" s="758"/>
      <c r="BH129" s="758"/>
      <c r="BI129" s="758"/>
      <c r="BJ129" s="758"/>
      <c r="BK129" s="758"/>
      <c r="BL129" s="759"/>
      <c r="BM129" s="757">
        <v>17.489999999999998</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461</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462</v>
      </c>
      <c r="X130" s="765"/>
      <c r="Y130" s="765"/>
      <c r="Z130" s="766"/>
      <c r="AA130" s="767">
        <v>2190383</v>
      </c>
      <c r="AB130" s="768"/>
      <c r="AC130" s="768"/>
      <c r="AD130" s="768"/>
      <c r="AE130" s="769"/>
      <c r="AF130" s="770">
        <v>2149226</v>
      </c>
      <c r="AG130" s="768"/>
      <c r="AH130" s="768"/>
      <c r="AI130" s="768"/>
      <c r="AJ130" s="769"/>
      <c r="AK130" s="770">
        <v>2107536</v>
      </c>
      <c r="AL130" s="768"/>
      <c r="AM130" s="768"/>
      <c r="AN130" s="768"/>
      <c r="AO130" s="769"/>
      <c r="AP130" s="771"/>
      <c r="AQ130" s="772"/>
      <c r="AR130" s="772"/>
      <c r="AS130" s="772"/>
      <c r="AT130" s="773"/>
      <c r="AU130" s="237"/>
      <c r="AV130" s="237"/>
      <c r="AW130" s="237"/>
      <c r="AX130" s="737" t="s">
        <v>463</v>
      </c>
      <c r="AY130" s="738"/>
      <c r="AZ130" s="738"/>
      <c r="BA130" s="738"/>
      <c r="BB130" s="738"/>
      <c r="BC130" s="738"/>
      <c r="BD130" s="738"/>
      <c r="BE130" s="739"/>
      <c r="BF130" s="740">
        <v>4.2</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464</v>
      </c>
      <c r="X131" s="748"/>
      <c r="Y131" s="748"/>
      <c r="Z131" s="749"/>
      <c r="AA131" s="750">
        <v>18593950</v>
      </c>
      <c r="AB131" s="751"/>
      <c r="AC131" s="751"/>
      <c r="AD131" s="751"/>
      <c r="AE131" s="752"/>
      <c r="AF131" s="753">
        <v>18667080</v>
      </c>
      <c r="AG131" s="751"/>
      <c r="AH131" s="751"/>
      <c r="AI131" s="751"/>
      <c r="AJ131" s="752"/>
      <c r="AK131" s="753">
        <v>17950119</v>
      </c>
      <c r="AL131" s="751"/>
      <c r="AM131" s="751"/>
      <c r="AN131" s="751"/>
      <c r="AO131" s="752"/>
      <c r="AP131" s="754"/>
      <c r="AQ131" s="755"/>
      <c r="AR131" s="755"/>
      <c r="AS131" s="755"/>
      <c r="AT131" s="756"/>
      <c r="AU131" s="237"/>
      <c r="AV131" s="237"/>
      <c r="AW131" s="237"/>
      <c r="AX131" s="715" t="s">
        <v>465</v>
      </c>
      <c r="AY131" s="716"/>
      <c r="AZ131" s="716"/>
      <c r="BA131" s="716"/>
      <c r="BB131" s="716"/>
      <c r="BC131" s="716"/>
      <c r="BD131" s="716"/>
      <c r="BE131" s="717"/>
      <c r="BF131" s="718" t="s">
        <v>111</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466</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467</v>
      </c>
      <c r="W132" s="728"/>
      <c r="X132" s="728"/>
      <c r="Y132" s="728"/>
      <c r="Z132" s="729"/>
      <c r="AA132" s="730">
        <v>4.7836903939999997</v>
      </c>
      <c r="AB132" s="731"/>
      <c r="AC132" s="731"/>
      <c r="AD132" s="731"/>
      <c r="AE132" s="732"/>
      <c r="AF132" s="733">
        <v>4.2152816619999998</v>
      </c>
      <c r="AG132" s="731"/>
      <c r="AH132" s="731"/>
      <c r="AI132" s="731"/>
      <c r="AJ132" s="732"/>
      <c r="AK132" s="733">
        <v>3.6988222749999999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468</v>
      </c>
      <c r="W133" s="707"/>
      <c r="X133" s="707"/>
      <c r="Y133" s="707"/>
      <c r="Z133" s="708"/>
      <c r="AA133" s="709">
        <v>6</v>
      </c>
      <c r="AB133" s="710"/>
      <c r="AC133" s="710"/>
      <c r="AD133" s="710"/>
      <c r="AE133" s="711"/>
      <c r="AF133" s="709">
        <v>5</v>
      </c>
      <c r="AG133" s="710"/>
      <c r="AH133" s="710"/>
      <c r="AI133" s="710"/>
      <c r="AJ133" s="711"/>
      <c r="AK133" s="709">
        <v>4.2</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25" t="s">
        <v>471</v>
      </c>
      <c r="L7" s="256"/>
      <c r="M7" s="257" t="s">
        <v>472</v>
      </c>
      <c r="N7" s="258"/>
    </row>
    <row r="8" spans="1:16">
      <c r="A8" s="250"/>
      <c r="B8" s="246"/>
      <c r="C8" s="246"/>
      <c r="D8" s="246"/>
      <c r="E8" s="246"/>
      <c r="F8" s="246"/>
      <c r="G8" s="259"/>
      <c r="H8" s="260"/>
      <c r="I8" s="260"/>
      <c r="J8" s="261"/>
      <c r="K8" s="1126"/>
      <c r="L8" s="262" t="s">
        <v>473</v>
      </c>
      <c r="M8" s="263" t="s">
        <v>474</v>
      </c>
      <c r="N8" s="264" t="s">
        <v>475</v>
      </c>
    </row>
    <row r="9" spans="1:16">
      <c r="A9" s="250"/>
      <c r="B9" s="246"/>
      <c r="C9" s="246"/>
      <c r="D9" s="246"/>
      <c r="E9" s="246"/>
      <c r="F9" s="246"/>
      <c r="G9" s="1139" t="s">
        <v>476</v>
      </c>
      <c r="H9" s="1140"/>
      <c r="I9" s="1140"/>
      <c r="J9" s="1141"/>
      <c r="K9" s="265">
        <v>4766649</v>
      </c>
      <c r="L9" s="266">
        <v>70636</v>
      </c>
      <c r="M9" s="267">
        <v>64861</v>
      </c>
      <c r="N9" s="268">
        <v>8.9</v>
      </c>
    </row>
    <row r="10" spans="1:16">
      <c r="A10" s="250"/>
      <c r="B10" s="246"/>
      <c r="C10" s="246"/>
      <c r="D10" s="246"/>
      <c r="E10" s="246"/>
      <c r="F10" s="246"/>
      <c r="G10" s="1139" t="s">
        <v>477</v>
      </c>
      <c r="H10" s="1140"/>
      <c r="I10" s="1140"/>
      <c r="J10" s="1141"/>
      <c r="K10" s="269">
        <v>802113</v>
      </c>
      <c r="L10" s="270">
        <v>11886</v>
      </c>
      <c r="M10" s="271">
        <v>5966</v>
      </c>
      <c r="N10" s="272">
        <v>99.2</v>
      </c>
    </row>
    <row r="11" spans="1:16" ht="13.5" customHeight="1">
      <c r="A11" s="250"/>
      <c r="B11" s="246"/>
      <c r="C11" s="246"/>
      <c r="D11" s="246"/>
      <c r="E11" s="246"/>
      <c r="F11" s="246"/>
      <c r="G11" s="1139" t="s">
        <v>478</v>
      </c>
      <c r="H11" s="1140"/>
      <c r="I11" s="1140"/>
      <c r="J11" s="1141"/>
      <c r="K11" s="269">
        <v>774198</v>
      </c>
      <c r="L11" s="270">
        <v>11473</v>
      </c>
      <c r="M11" s="271">
        <v>9953</v>
      </c>
      <c r="N11" s="272">
        <v>15.3</v>
      </c>
    </row>
    <row r="12" spans="1:16" ht="13.5" customHeight="1">
      <c r="A12" s="250"/>
      <c r="B12" s="246"/>
      <c r="C12" s="246"/>
      <c r="D12" s="246"/>
      <c r="E12" s="246"/>
      <c r="F12" s="246"/>
      <c r="G12" s="1139" t="s">
        <v>479</v>
      </c>
      <c r="H12" s="1140"/>
      <c r="I12" s="1140"/>
      <c r="J12" s="1141"/>
      <c r="K12" s="269" t="s">
        <v>480</v>
      </c>
      <c r="L12" s="270" t="s">
        <v>480</v>
      </c>
      <c r="M12" s="271">
        <v>235</v>
      </c>
      <c r="N12" s="272" t="s">
        <v>480</v>
      </c>
    </row>
    <row r="13" spans="1:16" ht="13.5" customHeight="1">
      <c r="A13" s="250"/>
      <c r="B13" s="246"/>
      <c r="C13" s="246"/>
      <c r="D13" s="246"/>
      <c r="E13" s="246"/>
      <c r="F13" s="246"/>
      <c r="G13" s="1139" t="s">
        <v>481</v>
      </c>
      <c r="H13" s="1140"/>
      <c r="I13" s="1140"/>
      <c r="J13" s="1141"/>
      <c r="K13" s="269" t="s">
        <v>480</v>
      </c>
      <c r="L13" s="270" t="s">
        <v>480</v>
      </c>
      <c r="M13" s="271" t="s">
        <v>480</v>
      </c>
      <c r="N13" s="272" t="s">
        <v>480</v>
      </c>
    </row>
    <row r="14" spans="1:16" ht="13.5" customHeight="1">
      <c r="A14" s="250"/>
      <c r="B14" s="246"/>
      <c r="C14" s="246"/>
      <c r="D14" s="246"/>
      <c r="E14" s="246"/>
      <c r="F14" s="246"/>
      <c r="G14" s="1139" t="s">
        <v>482</v>
      </c>
      <c r="H14" s="1140"/>
      <c r="I14" s="1140"/>
      <c r="J14" s="1141"/>
      <c r="K14" s="269" t="s">
        <v>480</v>
      </c>
      <c r="L14" s="270" t="s">
        <v>480</v>
      </c>
      <c r="M14" s="271">
        <v>2790</v>
      </c>
      <c r="N14" s="272" t="s">
        <v>480</v>
      </c>
    </row>
    <row r="15" spans="1:16" ht="13.5" customHeight="1">
      <c r="A15" s="250"/>
      <c r="B15" s="246"/>
      <c r="C15" s="246"/>
      <c r="D15" s="246"/>
      <c r="E15" s="246"/>
      <c r="F15" s="246"/>
      <c r="G15" s="1139" t="s">
        <v>483</v>
      </c>
      <c r="H15" s="1140"/>
      <c r="I15" s="1140"/>
      <c r="J15" s="1141"/>
      <c r="K15" s="269">
        <v>42089</v>
      </c>
      <c r="L15" s="270">
        <v>624</v>
      </c>
      <c r="M15" s="271">
        <v>1647</v>
      </c>
      <c r="N15" s="272">
        <v>-62.1</v>
      </c>
    </row>
    <row r="16" spans="1:16">
      <c r="A16" s="250"/>
      <c r="B16" s="246"/>
      <c r="C16" s="246"/>
      <c r="D16" s="246"/>
      <c r="E16" s="246"/>
      <c r="F16" s="246"/>
      <c r="G16" s="1142" t="s">
        <v>484</v>
      </c>
      <c r="H16" s="1143"/>
      <c r="I16" s="1143"/>
      <c r="J16" s="1144"/>
      <c r="K16" s="270">
        <v>-634884</v>
      </c>
      <c r="L16" s="270">
        <v>-9408</v>
      </c>
      <c r="M16" s="271">
        <v>-6521</v>
      </c>
      <c r="N16" s="272">
        <v>44.3</v>
      </c>
    </row>
    <row r="17" spans="1:16">
      <c r="A17" s="250"/>
      <c r="B17" s="246"/>
      <c r="C17" s="246"/>
      <c r="D17" s="246"/>
      <c r="E17" s="246"/>
      <c r="F17" s="246"/>
      <c r="G17" s="1142" t="s">
        <v>169</v>
      </c>
      <c r="H17" s="1143"/>
      <c r="I17" s="1143"/>
      <c r="J17" s="1144"/>
      <c r="K17" s="270">
        <v>5750165</v>
      </c>
      <c r="L17" s="270">
        <v>85210</v>
      </c>
      <c r="M17" s="271">
        <v>78930</v>
      </c>
      <c r="N17" s="272">
        <v>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36" t="s">
        <v>489</v>
      </c>
      <c r="H21" s="1137"/>
      <c r="I21" s="1137"/>
      <c r="J21" s="1138"/>
      <c r="K21" s="282">
        <v>8.2799999999999994</v>
      </c>
      <c r="L21" s="283">
        <v>7.52</v>
      </c>
      <c r="M21" s="284">
        <v>0.76</v>
      </c>
      <c r="N21" s="251"/>
      <c r="O21" s="285"/>
      <c r="P21" s="281"/>
    </row>
    <row r="22" spans="1:16" s="286" customFormat="1">
      <c r="A22" s="281"/>
      <c r="B22" s="251"/>
      <c r="C22" s="251"/>
      <c r="D22" s="251"/>
      <c r="E22" s="251"/>
      <c r="F22" s="251"/>
      <c r="G22" s="1136" t="s">
        <v>490</v>
      </c>
      <c r="H22" s="1137"/>
      <c r="I22" s="1137"/>
      <c r="J22" s="1138"/>
      <c r="K22" s="287">
        <v>98.5</v>
      </c>
      <c r="L22" s="288">
        <v>98</v>
      </c>
      <c r="M22" s="289">
        <v>0.5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25" t="s">
        <v>471</v>
      </c>
      <c r="L30" s="256"/>
      <c r="M30" s="257" t="s">
        <v>472</v>
      </c>
      <c r="N30" s="258"/>
    </row>
    <row r="31" spans="1:16">
      <c r="A31" s="250"/>
      <c r="B31" s="246"/>
      <c r="C31" s="246"/>
      <c r="D31" s="246"/>
      <c r="E31" s="246"/>
      <c r="F31" s="246"/>
      <c r="G31" s="259"/>
      <c r="H31" s="260"/>
      <c r="I31" s="260"/>
      <c r="J31" s="261"/>
      <c r="K31" s="1126"/>
      <c r="L31" s="262" t="s">
        <v>473</v>
      </c>
      <c r="M31" s="263" t="s">
        <v>474</v>
      </c>
      <c r="N31" s="264" t="s">
        <v>475</v>
      </c>
    </row>
    <row r="32" spans="1:16" ht="27" customHeight="1">
      <c r="A32" s="250"/>
      <c r="B32" s="246"/>
      <c r="C32" s="246"/>
      <c r="D32" s="246"/>
      <c r="E32" s="246"/>
      <c r="F32" s="246"/>
      <c r="G32" s="1127" t="s">
        <v>494</v>
      </c>
      <c r="H32" s="1128"/>
      <c r="I32" s="1128"/>
      <c r="J32" s="1129"/>
      <c r="K32" s="296">
        <v>2539121</v>
      </c>
      <c r="L32" s="296">
        <v>37627</v>
      </c>
      <c r="M32" s="297">
        <v>42665</v>
      </c>
      <c r="N32" s="298">
        <v>-11.8</v>
      </c>
    </row>
    <row r="33" spans="1:16" ht="13.5" customHeight="1">
      <c r="A33" s="250"/>
      <c r="B33" s="246"/>
      <c r="C33" s="246"/>
      <c r="D33" s="246"/>
      <c r="E33" s="246"/>
      <c r="F33" s="246"/>
      <c r="G33" s="1127" t="s">
        <v>495</v>
      </c>
      <c r="H33" s="1128"/>
      <c r="I33" s="1128"/>
      <c r="J33" s="1129"/>
      <c r="K33" s="296" t="s">
        <v>480</v>
      </c>
      <c r="L33" s="296" t="s">
        <v>480</v>
      </c>
      <c r="M33" s="297" t="s">
        <v>480</v>
      </c>
      <c r="N33" s="298" t="s">
        <v>480</v>
      </c>
    </row>
    <row r="34" spans="1:16" ht="27" customHeight="1">
      <c r="A34" s="250"/>
      <c r="B34" s="246"/>
      <c r="C34" s="246"/>
      <c r="D34" s="246"/>
      <c r="E34" s="246"/>
      <c r="F34" s="246"/>
      <c r="G34" s="1127" t="s">
        <v>496</v>
      </c>
      <c r="H34" s="1128"/>
      <c r="I34" s="1128"/>
      <c r="J34" s="1129"/>
      <c r="K34" s="296" t="s">
        <v>480</v>
      </c>
      <c r="L34" s="296" t="s">
        <v>480</v>
      </c>
      <c r="M34" s="297">
        <v>280</v>
      </c>
      <c r="N34" s="298" t="s">
        <v>480</v>
      </c>
    </row>
    <row r="35" spans="1:16" ht="27" customHeight="1">
      <c r="A35" s="250"/>
      <c r="B35" s="246"/>
      <c r="C35" s="246"/>
      <c r="D35" s="246"/>
      <c r="E35" s="246"/>
      <c r="F35" s="246"/>
      <c r="G35" s="1127" t="s">
        <v>497</v>
      </c>
      <c r="H35" s="1128"/>
      <c r="I35" s="1128"/>
      <c r="J35" s="1129"/>
      <c r="K35" s="296">
        <v>231933</v>
      </c>
      <c r="L35" s="296">
        <v>3437</v>
      </c>
      <c r="M35" s="297">
        <v>11343</v>
      </c>
      <c r="N35" s="298">
        <v>-69.7</v>
      </c>
    </row>
    <row r="36" spans="1:16" ht="27" customHeight="1">
      <c r="A36" s="250"/>
      <c r="B36" s="246"/>
      <c r="C36" s="246"/>
      <c r="D36" s="246"/>
      <c r="E36" s="246"/>
      <c r="F36" s="246"/>
      <c r="G36" s="1127" t="s">
        <v>498</v>
      </c>
      <c r="H36" s="1128"/>
      <c r="I36" s="1128"/>
      <c r="J36" s="1129"/>
      <c r="K36" s="296">
        <v>78595</v>
      </c>
      <c r="L36" s="296">
        <v>1165</v>
      </c>
      <c r="M36" s="297">
        <v>2949</v>
      </c>
      <c r="N36" s="298">
        <v>-60.5</v>
      </c>
    </row>
    <row r="37" spans="1:16" ht="13.5" customHeight="1">
      <c r="A37" s="250"/>
      <c r="B37" s="246"/>
      <c r="C37" s="246"/>
      <c r="D37" s="246"/>
      <c r="E37" s="246"/>
      <c r="F37" s="246"/>
      <c r="G37" s="1127" t="s">
        <v>499</v>
      </c>
      <c r="H37" s="1128"/>
      <c r="I37" s="1128"/>
      <c r="J37" s="1129"/>
      <c r="K37" s="296">
        <v>30032</v>
      </c>
      <c r="L37" s="296">
        <v>445</v>
      </c>
      <c r="M37" s="297">
        <v>1561</v>
      </c>
      <c r="N37" s="298">
        <v>-71.5</v>
      </c>
    </row>
    <row r="38" spans="1:16" ht="27" customHeight="1">
      <c r="A38" s="250"/>
      <c r="B38" s="246"/>
      <c r="C38" s="246"/>
      <c r="D38" s="246"/>
      <c r="E38" s="246"/>
      <c r="F38" s="246"/>
      <c r="G38" s="1130" t="s">
        <v>500</v>
      </c>
      <c r="H38" s="1131"/>
      <c r="I38" s="1131"/>
      <c r="J38" s="1132"/>
      <c r="K38" s="299" t="s">
        <v>480</v>
      </c>
      <c r="L38" s="299" t="s">
        <v>480</v>
      </c>
      <c r="M38" s="300">
        <v>2</v>
      </c>
      <c r="N38" s="301" t="s">
        <v>480</v>
      </c>
      <c r="O38" s="295"/>
    </row>
    <row r="39" spans="1:16">
      <c r="A39" s="250"/>
      <c r="B39" s="246"/>
      <c r="C39" s="246"/>
      <c r="D39" s="246"/>
      <c r="E39" s="246"/>
      <c r="F39" s="246"/>
      <c r="G39" s="1130" t="s">
        <v>501</v>
      </c>
      <c r="H39" s="1131"/>
      <c r="I39" s="1131"/>
      <c r="J39" s="1132"/>
      <c r="K39" s="302">
        <v>-108202</v>
      </c>
      <c r="L39" s="302">
        <v>-1603</v>
      </c>
      <c r="M39" s="303">
        <v>-3204</v>
      </c>
      <c r="N39" s="304">
        <v>-50</v>
      </c>
      <c r="O39" s="295"/>
    </row>
    <row r="40" spans="1:16" ht="27" customHeight="1">
      <c r="A40" s="250"/>
      <c r="B40" s="246"/>
      <c r="C40" s="246"/>
      <c r="D40" s="246"/>
      <c r="E40" s="246"/>
      <c r="F40" s="246"/>
      <c r="G40" s="1127" t="s">
        <v>502</v>
      </c>
      <c r="H40" s="1128"/>
      <c r="I40" s="1128"/>
      <c r="J40" s="1129"/>
      <c r="K40" s="302">
        <v>-2107536</v>
      </c>
      <c r="L40" s="302">
        <v>-31231</v>
      </c>
      <c r="M40" s="303">
        <v>-38849</v>
      </c>
      <c r="N40" s="304">
        <v>-19.600000000000001</v>
      </c>
      <c r="O40" s="295"/>
    </row>
    <row r="41" spans="1:16">
      <c r="A41" s="250"/>
      <c r="B41" s="246"/>
      <c r="C41" s="246"/>
      <c r="D41" s="246"/>
      <c r="E41" s="246"/>
      <c r="F41" s="246"/>
      <c r="G41" s="1133" t="s">
        <v>280</v>
      </c>
      <c r="H41" s="1134"/>
      <c r="I41" s="1134"/>
      <c r="J41" s="1135"/>
      <c r="K41" s="296">
        <v>663943</v>
      </c>
      <c r="L41" s="302">
        <v>9839</v>
      </c>
      <c r="M41" s="303">
        <v>16746</v>
      </c>
      <c r="N41" s="304">
        <v>-41.2</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20" t="s">
        <v>471</v>
      </c>
      <c r="J49" s="1122" t="s">
        <v>506</v>
      </c>
      <c r="K49" s="1123"/>
      <c r="L49" s="1123"/>
      <c r="M49" s="1123"/>
      <c r="N49" s="1124"/>
    </row>
    <row r="50" spans="1:14">
      <c r="A50" s="250"/>
      <c r="B50" s="246"/>
      <c r="C50" s="246"/>
      <c r="D50" s="246"/>
      <c r="E50" s="246"/>
      <c r="F50" s="246"/>
      <c r="G50" s="314"/>
      <c r="H50" s="315"/>
      <c r="I50" s="1121"/>
      <c r="J50" s="316" t="s">
        <v>507</v>
      </c>
      <c r="K50" s="317" t="s">
        <v>508</v>
      </c>
      <c r="L50" s="318" t="s">
        <v>509</v>
      </c>
      <c r="M50" s="319" t="s">
        <v>510</v>
      </c>
      <c r="N50" s="320" t="s">
        <v>511</v>
      </c>
    </row>
    <row r="51" spans="1:14">
      <c r="A51" s="250"/>
      <c r="B51" s="246"/>
      <c r="C51" s="246"/>
      <c r="D51" s="246"/>
      <c r="E51" s="246"/>
      <c r="F51" s="246"/>
      <c r="G51" s="312" t="s">
        <v>512</v>
      </c>
      <c r="H51" s="313"/>
      <c r="I51" s="321">
        <v>3151461</v>
      </c>
      <c r="J51" s="322">
        <v>45149</v>
      </c>
      <c r="K51" s="323">
        <v>-5.0999999999999996</v>
      </c>
      <c r="L51" s="324">
        <v>52678</v>
      </c>
      <c r="M51" s="325">
        <v>1.9</v>
      </c>
      <c r="N51" s="326">
        <v>-7</v>
      </c>
    </row>
    <row r="52" spans="1:14">
      <c r="A52" s="250"/>
      <c r="B52" s="246"/>
      <c r="C52" s="246"/>
      <c r="D52" s="246"/>
      <c r="E52" s="246"/>
      <c r="F52" s="246"/>
      <c r="G52" s="327"/>
      <c r="H52" s="328" t="s">
        <v>513</v>
      </c>
      <c r="I52" s="329">
        <v>2119225</v>
      </c>
      <c r="J52" s="330">
        <v>30361</v>
      </c>
      <c r="K52" s="331">
        <v>-15</v>
      </c>
      <c r="L52" s="332">
        <v>30185</v>
      </c>
      <c r="M52" s="333">
        <v>12.2</v>
      </c>
      <c r="N52" s="334">
        <v>-27.2</v>
      </c>
    </row>
    <row r="53" spans="1:14">
      <c r="A53" s="250"/>
      <c r="B53" s="246"/>
      <c r="C53" s="246"/>
      <c r="D53" s="246"/>
      <c r="E53" s="246"/>
      <c r="F53" s="246"/>
      <c r="G53" s="312" t="s">
        <v>514</v>
      </c>
      <c r="H53" s="313"/>
      <c r="I53" s="321">
        <v>4590194</v>
      </c>
      <c r="J53" s="322">
        <v>66106</v>
      </c>
      <c r="K53" s="323">
        <v>46.4</v>
      </c>
      <c r="L53" s="324">
        <v>69560</v>
      </c>
      <c r="M53" s="325">
        <v>32</v>
      </c>
      <c r="N53" s="326">
        <v>14.4</v>
      </c>
    </row>
    <row r="54" spans="1:14">
      <c r="A54" s="250"/>
      <c r="B54" s="246"/>
      <c r="C54" s="246"/>
      <c r="D54" s="246"/>
      <c r="E54" s="246"/>
      <c r="F54" s="246"/>
      <c r="G54" s="327"/>
      <c r="H54" s="328" t="s">
        <v>513</v>
      </c>
      <c r="I54" s="329">
        <v>3323726</v>
      </c>
      <c r="J54" s="330">
        <v>47867</v>
      </c>
      <c r="K54" s="331">
        <v>57.7</v>
      </c>
      <c r="L54" s="332">
        <v>35305</v>
      </c>
      <c r="M54" s="333">
        <v>17</v>
      </c>
      <c r="N54" s="334">
        <v>40.700000000000003</v>
      </c>
    </row>
    <row r="55" spans="1:14">
      <c r="A55" s="250"/>
      <c r="B55" s="246"/>
      <c r="C55" s="246"/>
      <c r="D55" s="246"/>
      <c r="E55" s="246"/>
      <c r="F55" s="246"/>
      <c r="G55" s="312" t="s">
        <v>515</v>
      </c>
      <c r="H55" s="313"/>
      <c r="I55" s="321">
        <v>5297569</v>
      </c>
      <c r="J55" s="322">
        <v>77039</v>
      </c>
      <c r="K55" s="323">
        <v>16.5</v>
      </c>
      <c r="L55" s="324">
        <v>65988</v>
      </c>
      <c r="M55" s="325">
        <v>-5.0999999999999996</v>
      </c>
      <c r="N55" s="326">
        <v>21.6</v>
      </c>
    </row>
    <row r="56" spans="1:14">
      <c r="A56" s="250"/>
      <c r="B56" s="246"/>
      <c r="C56" s="246"/>
      <c r="D56" s="246"/>
      <c r="E56" s="246"/>
      <c r="F56" s="246"/>
      <c r="G56" s="327"/>
      <c r="H56" s="328" t="s">
        <v>513</v>
      </c>
      <c r="I56" s="329">
        <v>4067334</v>
      </c>
      <c r="J56" s="330">
        <v>59148</v>
      </c>
      <c r="K56" s="331">
        <v>23.6</v>
      </c>
      <c r="L56" s="332">
        <v>36473</v>
      </c>
      <c r="M56" s="333">
        <v>3.3</v>
      </c>
      <c r="N56" s="334">
        <v>20.3</v>
      </c>
    </row>
    <row r="57" spans="1:14">
      <c r="A57" s="250"/>
      <c r="B57" s="246"/>
      <c r="C57" s="246"/>
      <c r="D57" s="246"/>
      <c r="E57" s="246"/>
      <c r="F57" s="246"/>
      <c r="G57" s="312" t="s">
        <v>516</v>
      </c>
      <c r="H57" s="313"/>
      <c r="I57" s="321">
        <v>12703753</v>
      </c>
      <c r="J57" s="322">
        <v>186589</v>
      </c>
      <c r="K57" s="323">
        <v>142.19999999999999</v>
      </c>
      <c r="L57" s="324">
        <v>77507</v>
      </c>
      <c r="M57" s="325">
        <v>17.5</v>
      </c>
      <c r="N57" s="326">
        <v>124.7</v>
      </c>
    </row>
    <row r="58" spans="1:14">
      <c r="A58" s="250"/>
      <c r="B58" s="246"/>
      <c r="C58" s="246"/>
      <c r="D58" s="246"/>
      <c r="E58" s="246"/>
      <c r="F58" s="246"/>
      <c r="G58" s="327"/>
      <c r="H58" s="328" t="s">
        <v>513</v>
      </c>
      <c r="I58" s="329">
        <v>9440649</v>
      </c>
      <c r="J58" s="330">
        <v>138662</v>
      </c>
      <c r="K58" s="331">
        <v>134.4</v>
      </c>
      <c r="L58" s="332">
        <v>42788</v>
      </c>
      <c r="M58" s="333">
        <v>17.3</v>
      </c>
      <c r="N58" s="334">
        <v>117.1</v>
      </c>
    </row>
    <row r="59" spans="1:14">
      <c r="A59" s="250"/>
      <c r="B59" s="246"/>
      <c r="C59" s="246"/>
      <c r="D59" s="246"/>
      <c r="E59" s="246"/>
      <c r="F59" s="246"/>
      <c r="G59" s="312" t="s">
        <v>517</v>
      </c>
      <c r="H59" s="313"/>
      <c r="I59" s="321">
        <v>4429885</v>
      </c>
      <c r="J59" s="322">
        <v>65645</v>
      </c>
      <c r="K59" s="323">
        <v>-64.8</v>
      </c>
      <c r="L59" s="324">
        <v>86564</v>
      </c>
      <c r="M59" s="325">
        <v>11.7</v>
      </c>
      <c r="N59" s="326">
        <v>-76.5</v>
      </c>
    </row>
    <row r="60" spans="1:14">
      <c r="A60" s="250"/>
      <c r="B60" s="246"/>
      <c r="C60" s="246"/>
      <c r="D60" s="246"/>
      <c r="E60" s="246"/>
      <c r="F60" s="246"/>
      <c r="G60" s="327"/>
      <c r="H60" s="328" t="s">
        <v>513</v>
      </c>
      <c r="I60" s="335">
        <v>3435593</v>
      </c>
      <c r="J60" s="330">
        <v>50911</v>
      </c>
      <c r="K60" s="331">
        <v>-63.3</v>
      </c>
      <c r="L60" s="332">
        <v>44869</v>
      </c>
      <c r="M60" s="333">
        <v>4.9000000000000004</v>
      </c>
      <c r="N60" s="334">
        <v>-68.2</v>
      </c>
    </row>
    <row r="61" spans="1:14">
      <c r="A61" s="250"/>
      <c r="B61" s="246"/>
      <c r="C61" s="246"/>
      <c r="D61" s="246"/>
      <c r="E61" s="246"/>
      <c r="F61" s="246"/>
      <c r="G61" s="312" t="s">
        <v>518</v>
      </c>
      <c r="H61" s="336"/>
      <c r="I61" s="337">
        <v>6034572</v>
      </c>
      <c r="J61" s="338">
        <v>88106</v>
      </c>
      <c r="K61" s="339">
        <v>27</v>
      </c>
      <c r="L61" s="340">
        <v>70459</v>
      </c>
      <c r="M61" s="341">
        <v>11.6</v>
      </c>
      <c r="N61" s="326">
        <v>15.4</v>
      </c>
    </row>
    <row r="62" spans="1:14">
      <c r="A62" s="250"/>
      <c r="B62" s="246"/>
      <c r="C62" s="246"/>
      <c r="D62" s="246"/>
      <c r="E62" s="246"/>
      <c r="F62" s="246"/>
      <c r="G62" s="327"/>
      <c r="H62" s="328" t="s">
        <v>513</v>
      </c>
      <c r="I62" s="329">
        <v>4477305</v>
      </c>
      <c r="J62" s="330">
        <v>65390</v>
      </c>
      <c r="K62" s="331">
        <v>27.5</v>
      </c>
      <c r="L62" s="332">
        <v>37924</v>
      </c>
      <c r="M62" s="333">
        <v>10.9</v>
      </c>
      <c r="N62" s="334">
        <v>16.600000000000001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45" t="s">
        <v>3</v>
      </c>
      <c r="D47" s="1145"/>
      <c r="E47" s="1146"/>
      <c r="F47" s="11">
        <v>36.450000000000003</v>
      </c>
      <c r="G47" s="12">
        <v>38.28</v>
      </c>
      <c r="H47" s="12">
        <v>40.83</v>
      </c>
      <c r="I47" s="12">
        <v>44.01</v>
      </c>
      <c r="J47" s="13">
        <v>49.05</v>
      </c>
    </row>
    <row r="48" spans="2:10" ht="57.75" customHeight="1">
      <c r="B48" s="14"/>
      <c r="C48" s="1147" t="s">
        <v>4</v>
      </c>
      <c r="D48" s="1147"/>
      <c r="E48" s="1148"/>
      <c r="F48" s="15">
        <v>3.88</v>
      </c>
      <c r="G48" s="16">
        <v>5.36</v>
      </c>
      <c r="H48" s="16">
        <v>6.2</v>
      </c>
      <c r="I48" s="16">
        <v>6.33</v>
      </c>
      <c r="J48" s="17">
        <v>5.5</v>
      </c>
    </row>
    <row r="49" spans="2:10" ht="57.75" customHeight="1" thickBot="1">
      <c r="B49" s="18"/>
      <c r="C49" s="1149" t="s">
        <v>5</v>
      </c>
      <c r="D49" s="1149"/>
      <c r="E49" s="1150"/>
      <c r="F49" s="19">
        <v>1.61</v>
      </c>
      <c r="G49" s="20">
        <v>3.56</v>
      </c>
      <c r="H49" s="20">
        <v>3.67</v>
      </c>
      <c r="I49" s="20">
        <v>3.37</v>
      </c>
      <c r="J49" s="21">
        <v>2.31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7" t="s">
        <v>525</v>
      </c>
      <c r="D34" s="1157"/>
      <c r="E34" s="1158"/>
      <c r="F34" s="32">
        <v>9.5500000000000007</v>
      </c>
      <c r="G34" s="33">
        <v>10.11</v>
      </c>
      <c r="H34" s="33">
        <v>10.81</v>
      </c>
      <c r="I34" s="33">
        <v>11.8</v>
      </c>
      <c r="J34" s="34">
        <v>11</v>
      </c>
      <c r="K34" s="22"/>
      <c r="L34" s="22"/>
      <c r="M34" s="22"/>
      <c r="N34" s="22"/>
      <c r="O34" s="22"/>
      <c r="P34" s="22"/>
    </row>
    <row r="35" spans="1:16" ht="39" customHeight="1">
      <c r="A35" s="22"/>
      <c r="B35" s="35"/>
      <c r="C35" s="1151" t="s">
        <v>526</v>
      </c>
      <c r="D35" s="1152"/>
      <c r="E35" s="1153"/>
      <c r="F35" s="36">
        <v>7.43</v>
      </c>
      <c r="G35" s="37">
        <v>7.74</v>
      </c>
      <c r="H35" s="37">
        <v>7.68</v>
      </c>
      <c r="I35" s="37">
        <v>7.77</v>
      </c>
      <c r="J35" s="38">
        <v>7.96</v>
      </c>
      <c r="K35" s="22"/>
      <c r="L35" s="22"/>
      <c r="M35" s="22"/>
      <c r="N35" s="22"/>
      <c r="O35" s="22"/>
      <c r="P35" s="22"/>
    </row>
    <row r="36" spans="1:16" ht="39" customHeight="1">
      <c r="A36" s="22"/>
      <c r="B36" s="35"/>
      <c r="C36" s="1151" t="s">
        <v>527</v>
      </c>
      <c r="D36" s="1152"/>
      <c r="E36" s="1153"/>
      <c r="F36" s="36">
        <v>3.89</v>
      </c>
      <c r="G36" s="37">
        <v>5.36</v>
      </c>
      <c r="H36" s="37">
        <v>6.2</v>
      </c>
      <c r="I36" s="37">
        <v>6.32</v>
      </c>
      <c r="J36" s="38">
        <v>5.49</v>
      </c>
      <c r="K36" s="22"/>
      <c r="L36" s="22"/>
      <c r="M36" s="22"/>
      <c r="N36" s="22"/>
      <c r="O36" s="22"/>
      <c r="P36" s="22"/>
    </row>
    <row r="37" spans="1:16" ht="39" customHeight="1">
      <c r="A37" s="22"/>
      <c r="B37" s="35"/>
      <c r="C37" s="1151" t="s">
        <v>528</v>
      </c>
      <c r="D37" s="1152"/>
      <c r="E37" s="1153"/>
      <c r="F37" s="36">
        <v>0.44</v>
      </c>
      <c r="G37" s="37">
        <v>0.22</v>
      </c>
      <c r="H37" s="37">
        <v>0.73</v>
      </c>
      <c r="I37" s="37">
        <v>0.95</v>
      </c>
      <c r="J37" s="38">
        <v>0.71</v>
      </c>
      <c r="K37" s="22"/>
      <c r="L37" s="22"/>
      <c r="M37" s="22"/>
      <c r="N37" s="22"/>
      <c r="O37" s="22"/>
      <c r="P37" s="22"/>
    </row>
    <row r="38" spans="1:16" ht="39" customHeight="1">
      <c r="A38" s="22"/>
      <c r="B38" s="35"/>
      <c r="C38" s="1151" t="s">
        <v>529</v>
      </c>
      <c r="D38" s="1152"/>
      <c r="E38" s="1153"/>
      <c r="F38" s="36">
        <v>1.94</v>
      </c>
      <c r="G38" s="37">
        <v>1.07</v>
      </c>
      <c r="H38" s="37">
        <v>0.33</v>
      </c>
      <c r="I38" s="37">
        <v>0.06</v>
      </c>
      <c r="J38" s="38">
        <v>0.33</v>
      </c>
      <c r="K38" s="22"/>
      <c r="L38" s="22"/>
      <c r="M38" s="22"/>
      <c r="N38" s="22"/>
      <c r="O38" s="22"/>
      <c r="P38" s="22"/>
    </row>
    <row r="39" spans="1:16" ht="39" customHeight="1">
      <c r="A39" s="22"/>
      <c r="B39" s="35"/>
      <c r="C39" s="1151" t="s">
        <v>530</v>
      </c>
      <c r="D39" s="1152"/>
      <c r="E39" s="1153"/>
      <c r="F39" s="36">
        <v>0.09</v>
      </c>
      <c r="G39" s="37">
        <v>7.0000000000000007E-2</v>
      </c>
      <c r="H39" s="37">
        <v>0.08</v>
      </c>
      <c r="I39" s="37">
        <v>0.04</v>
      </c>
      <c r="J39" s="38">
        <v>7.0000000000000007E-2</v>
      </c>
      <c r="K39" s="22"/>
      <c r="L39" s="22"/>
      <c r="M39" s="22"/>
      <c r="N39" s="22"/>
      <c r="O39" s="22"/>
      <c r="P39" s="22"/>
    </row>
    <row r="40" spans="1:16" ht="39" customHeight="1">
      <c r="A40" s="22"/>
      <c r="B40" s="35"/>
      <c r="C40" s="1151" t="s">
        <v>531</v>
      </c>
      <c r="D40" s="1152"/>
      <c r="E40" s="1153"/>
      <c r="F40" s="36">
        <v>0.02</v>
      </c>
      <c r="G40" s="37">
        <v>0.01</v>
      </c>
      <c r="H40" s="37">
        <v>0.02</v>
      </c>
      <c r="I40" s="37">
        <v>0.01</v>
      </c>
      <c r="J40" s="38">
        <v>0.02</v>
      </c>
      <c r="K40" s="22"/>
      <c r="L40" s="22"/>
      <c r="M40" s="22"/>
      <c r="N40" s="22"/>
      <c r="O40" s="22"/>
      <c r="P40" s="22"/>
    </row>
    <row r="41" spans="1:16" ht="39" customHeight="1">
      <c r="A41" s="22"/>
      <c r="B41" s="35"/>
      <c r="C41" s="1151" t="s">
        <v>532</v>
      </c>
      <c r="D41" s="1152"/>
      <c r="E41" s="1153"/>
      <c r="F41" s="36">
        <v>0.02</v>
      </c>
      <c r="G41" s="37">
        <v>0.01</v>
      </c>
      <c r="H41" s="37">
        <v>0</v>
      </c>
      <c r="I41" s="37">
        <v>0</v>
      </c>
      <c r="J41" s="38">
        <v>0.01</v>
      </c>
      <c r="K41" s="22"/>
      <c r="L41" s="22"/>
      <c r="M41" s="22"/>
      <c r="N41" s="22"/>
      <c r="O41" s="22"/>
      <c r="P41" s="22"/>
    </row>
    <row r="42" spans="1:16" ht="39" customHeight="1">
      <c r="A42" s="22"/>
      <c r="B42" s="39"/>
      <c r="C42" s="1151" t="s">
        <v>533</v>
      </c>
      <c r="D42" s="1152"/>
      <c r="E42" s="1153"/>
      <c r="F42" s="36" t="s">
        <v>534</v>
      </c>
      <c r="G42" s="37" t="s">
        <v>480</v>
      </c>
      <c r="H42" s="37" t="s">
        <v>480</v>
      </c>
      <c r="I42" s="37" t="s">
        <v>480</v>
      </c>
      <c r="J42" s="38" t="s">
        <v>480</v>
      </c>
      <c r="K42" s="22"/>
      <c r="L42" s="22"/>
      <c r="M42" s="22"/>
      <c r="N42" s="22"/>
      <c r="O42" s="22"/>
      <c r="P42" s="22"/>
    </row>
    <row r="43" spans="1:16" ht="39" customHeight="1" thickBot="1">
      <c r="A43" s="22"/>
      <c r="B43" s="40"/>
      <c r="C43" s="1154" t="s">
        <v>535</v>
      </c>
      <c r="D43" s="1155"/>
      <c r="E43" s="1156"/>
      <c r="F43" s="41">
        <v>0.01</v>
      </c>
      <c r="G43" s="42">
        <v>0.18</v>
      </c>
      <c r="H43" s="42">
        <v>0</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7" t="s">
        <v>11</v>
      </c>
      <c r="C45" s="1168"/>
      <c r="D45" s="58"/>
      <c r="E45" s="1173" t="s">
        <v>12</v>
      </c>
      <c r="F45" s="1173"/>
      <c r="G45" s="1173"/>
      <c r="H45" s="1173"/>
      <c r="I45" s="1173"/>
      <c r="J45" s="1174"/>
      <c r="K45" s="59">
        <v>3083</v>
      </c>
      <c r="L45" s="60">
        <v>2952</v>
      </c>
      <c r="M45" s="60">
        <v>2858</v>
      </c>
      <c r="N45" s="60">
        <v>2696</v>
      </c>
      <c r="O45" s="61">
        <v>2539</v>
      </c>
      <c r="P45" s="48"/>
      <c r="Q45" s="48"/>
      <c r="R45" s="48"/>
      <c r="S45" s="48"/>
      <c r="T45" s="48"/>
      <c r="U45" s="48"/>
    </row>
    <row r="46" spans="1:21" ht="30.75" customHeight="1">
      <c r="A46" s="48"/>
      <c r="B46" s="1169"/>
      <c r="C46" s="1170"/>
      <c r="D46" s="62"/>
      <c r="E46" s="1161" t="s">
        <v>13</v>
      </c>
      <c r="F46" s="1161"/>
      <c r="G46" s="1161"/>
      <c r="H46" s="1161"/>
      <c r="I46" s="1161"/>
      <c r="J46" s="1162"/>
      <c r="K46" s="63" t="s">
        <v>480</v>
      </c>
      <c r="L46" s="64" t="s">
        <v>480</v>
      </c>
      <c r="M46" s="64" t="s">
        <v>480</v>
      </c>
      <c r="N46" s="64" t="s">
        <v>480</v>
      </c>
      <c r="O46" s="65" t="s">
        <v>480</v>
      </c>
      <c r="P46" s="48"/>
      <c r="Q46" s="48"/>
      <c r="R46" s="48"/>
      <c r="S46" s="48"/>
      <c r="T46" s="48"/>
      <c r="U46" s="48"/>
    </row>
    <row r="47" spans="1:21" ht="30.75" customHeight="1">
      <c r="A47" s="48"/>
      <c r="B47" s="1169"/>
      <c r="C47" s="1170"/>
      <c r="D47" s="62"/>
      <c r="E47" s="1161" t="s">
        <v>14</v>
      </c>
      <c r="F47" s="1161"/>
      <c r="G47" s="1161"/>
      <c r="H47" s="1161"/>
      <c r="I47" s="1161"/>
      <c r="J47" s="1162"/>
      <c r="K47" s="63" t="s">
        <v>480</v>
      </c>
      <c r="L47" s="64" t="s">
        <v>480</v>
      </c>
      <c r="M47" s="64" t="s">
        <v>480</v>
      </c>
      <c r="N47" s="64" t="s">
        <v>480</v>
      </c>
      <c r="O47" s="65" t="s">
        <v>480</v>
      </c>
      <c r="P47" s="48"/>
      <c r="Q47" s="48"/>
      <c r="R47" s="48"/>
      <c r="S47" s="48"/>
      <c r="T47" s="48"/>
      <c r="U47" s="48"/>
    </row>
    <row r="48" spans="1:21" ht="30.75" customHeight="1">
      <c r="A48" s="48"/>
      <c r="B48" s="1169"/>
      <c r="C48" s="1170"/>
      <c r="D48" s="62"/>
      <c r="E48" s="1161" t="s">
        <v>15</v>
      </c>
      <c r="F48" s="1161"/>
      <c r="G48" s="1161"/>
      <c r="H48" s="1161"/>
      <c r="I48" s="1161"/>
      <c r="J48" s="1162"/>
      <c r="K48" s="63">
        <v>219</v>
      </c>
      <c r="L48" s="64">
        <v>227</v>
      </c>
      <c r="M48" s="64">
        <v>231</v>
      </c>
      <c r="N48" s="64">
        <v>233</v>
      </c>
      <c r="O48" s="65">
        <v>232</v>
      </c>
      <c r="P48" s="48"/>
      <c r="Q48" s="48"/>
      <c r="R48" s="48"/>
      <c r="S48" s="48"/>
      <c r="T48" s="48"/>
      <c r="U48" s="48"/>
    </row>
    <row r="49" spans="1:21" ht="30.75" customHeight="1">
      <c r="A49" s="48"/>
      <c r="B49" s="1169"/>
      <c r="C49" s="1170"/>
      <c r="D49" s="62"/>
      <c r="E49" s="1161" t="s">
        <v>16</v>
      </c>
      <c r="F49" s="1161"/>
      <c r="G49" s="1161"/>
      <c r="H49" s="1161"/>
      <c r="I49" s="1161"/>
      <c r="J49" s="1162"/>
      <c r="K49" s="63">
        <v>89</v>
      </c>
      <c r="L49" s="64">
        <v>71</v>
      </c>
      <c r="M49" s="64">
        <v>73</v>
      </c>
      <c r="N49" s="64">
        <v>74</v>
      </c>
      <c r="O49" s="65">
        <v>79</v>
      </c>
      <c r="P49" s="48"/>
      <c r="Q49" s="48"/>
      <c r="R49" s="48"/>
      <c r="S49" s="48"/>
      <c r="T49" s="48"/>
      <c r="U49" s="48"/>
    </row>
    <row r="50" spans="1:21" ht="30.75" customHeight="1">
      <c r="A50" s="48"/>
      <c r="B50" s="1169"/>
      <c r="C50" s="1170"/>
      <c r="D50" s="62"/>
      <c r="E50" s="1161" t="s">
        <v>17</v>
      </c>
      <c r="F50" s="1161"/>
      <c r="G50" s="1161"/>
      <c r="H50" s="1161"/>
      <c r="I50" s="1161"/>
      <c r="J50" s="1162"/>
      <c r="K50" s="63">
        <v>43</v>
      </c>
      <c r="L50" s="64">
        <v>39</v>
      </c>
      <c r="M50" s="64">
        <v>35</v>
      </c>
      <c r="N50" s="64">
        <v>41</v>
      </c>
      <c r="O50" s="65">
        <v>30</v>
      </c>
      <c r="P50" s="48"/>
      <c r="Q50" s="48"/>
      <c r="R50" s="48"/>
      <c r="S50" s="48"/>
      <c r="T50" s="48"/>
      <c r="U50" s="48"/>
    </row>
    <row r="51" spans="1:21" ht="30.75" customHeight="1">
      <c r="A51" s="48"/>
      <c r="B51" s="1171"/>
      <c r="C51" s="1172"/>
      <c r="D51" s="66"/>
      <c r="E51" s="1161" t="s">
        <v>18</v>
      </c>
      <c r="F51" s="1161"/>
      <c r="G51" s="1161"/>
      <c r="H51" s="1161"/>
      <c r="I51" s="1161"/>
      <c r="J51" s="1162"/>
      <c r="K51" s="63" t="s">
        <v>480</v>
      </c>
      <c r="L51" s="64" t="s">
        <v>480</v>
      </c>
      <c r="M51" s="64" t="s">
        <v>480</v>
      </c>
      <c r="N51" s="64">
        <v>0</v>
      </c>
      <c r="O51" s="65" t="s">
        <v>480</v>
      </c>
      <c r="P51" s="48"/>
      <c r="Q51" s="48"/>
      <c r="R51" s="48"/>
      <c r="S51" s="48"/>
      <c r="T51" s="48"/>
      <c r="U51" s="48"/>
    </row>
    <row r="52" spans="1:21" ht="30.75" customHeight="1">
      <c r="A52" s="48"/>
      <c r="B52" s="1159" t="s">
        <v>19</v>
      </c>
      <c r="C52" s="1160"/>
      <c r="D52" s="66"/>
      <c r="E52" s="1161" t="s">
        <v>20</v>
      </c>
      <c r="F52" s="1161"/>
      <c r="G52" s="1161"/>
      <c r="H52" s="1161"/>
      <c r="I52" s="1161"/>
      <c r="J52" s="1162"/>
      <c r="K52" s="63">
        <v>2096</v>
      </c>
      <c r="L52" s="64">
        <v>2142</v>
      </c>
      <c r="M52" s="64">
        <v>2307</v>
      </c>
      <c r="N52" s="64">
        <v>2257</v>
      </c>
      <c r="O52" s="65">
        <v>2216</v>
      </c>
      <c r="P52" s="48"/>
      <c r="Q52" s="48"/>
      <c r="R52" s="48"/>
      <c r="S52" s="48"/>
      <c r="T52" s="48"/>
      <c r="U52" s="48"/>
    </row>
    <row r="53" spans="1:21" ht="30.75" customHeight="1" thickBot="1">
      <c r="A53" s="48"/>
      <c r="B53" s="1163" t="s">
        <v>21</v>
      </c>
      <c r="C53" s="1164"/>
      <c r="D53" s="67"/>
      <c r="E53" s="1165" t="s">
        <v>22</v>
      </c>
      <c r="F53" s="1165"/>
      <c r="G53" s="1165"/>
      <c r="H53" s="1165"/>
      <c r="I53" s="1165"/>
      <c r="J53" s="1166"/>
      <c r="K53" s="68">
        <v>1338</v>
      </c>
      <c r="L53" s="69">
        <v>1147</v>
      </c>
      <c r="M53" s="69">
        <v>890</v>
      </c>
      <c r="N53" s="69">
        <v>787</v>
      </c>
      <c r="O53" s="70">
        <v>664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7" t="s">
        <v>24</v>
      </c>
      <c r="C41" s="1188"/>
      <c r="D41" s="81"/>
      <c r="E41" s="1189" t="s">
        <v>25</v>
      </c>
      <c r="F41" s="1189"/>
      <c r="G41" s="1189"/>
      <c r="H41" s="1190"/>
      <c r="I41" s="82">
        <v>26070</v>
      </c>
      <c r="J41" s="83">
        <v>25399</v>
      </c>
      <c r="K41" s="83">
        <v>26047</v>
      </c>
      <c r="L41" s="83">
        <v>32747</v>
      </c>
      <c r="M41" s="84">
        <v>33451</v>
      </c>
    </row>
    <row r="42" spans="2:13" ht="27.75" customHeight="1">
      <c r="B42" s="1177"/>
      <c r="C42" s="1178"/>
      <c r="D42" s="85"/>
      <c r="E42" s="1181" t="s">
        <v>26</v>
      </c>
      <c r="F42" s="1181"/>
      <c r="G42" s="1181"/>
      <c r="H42" s="1182"/>
      <c r="I42" s="86">
        <v>198</v>
      </c>
      <c r="J42" s="87">
        <v>163</v>
      </c>
      <c r="K42" s="87">
        <v>131</v>
      </c>
      <c r="L42" s="87">
        <v>477</v>
      </c>
      <c r="M42" s="88">
        <v>73</v>
      </c>
    </row>
    <row r="43" spans="2:13" ht="27.75" customHeight="1">
      <c r="B43" s="1177"/>
      <c r="C43" s="1178"/>
      <c r="D43" s="85"/>
      <c r="E43" s="1181" t="s">
        <v>27</v>
      </c>
      <c r="F43" s="1181"/>
      <c r="G43" s="1181"/>
      <c r="H43" s="1182"/>
      <c r="I43" s="86">
        <v>2874</v>
      </c>
      <c r="J43" s="87">
        <v>2738</v>
      </c>
      <c r="K43" s="87">
        <v>2582</v>
      </c>
      <c r="L43" s="87">
        <v>2426</v>
      </c>
      <c r="M43" s="88">
        <v>2278</v>
      </c>
    </row>
    <row r="44" spans="2:13" ht="27.75" customHeight="1">
      <c r="B44" s="1177"/>
      <c r="C44" s="1178"/>
      <c r="D44" s="85"/>
      <c r="E44" s="1181" t="s">
        <v>28</v>
      </c>
      <c r="F44" s="1181"/>
      <c r="G44" s="1181"/>
      <c r="H44" s="1182"/>
      <c r="I44" s="86">
        <v>695</v>
      </c>
      <c r="J44" s="87">
        <v>674</v>
      </c>
      <c r="K44" s="87">
        <v>1442</v>
      </c>
      <c r="L44" s="87">
        <v>2102</v>
      </c>
      <c r="M44" s="88">
        <v>2280</v>
      </c>
    </row>
    <row r="45" spans="2:13" ht="27.75" customHeight="1">
      <c r="B45" s="1177"/>
      <c r="C45" s="1178"/>
      <c r="D45" s="85"/>
      <c r="E45" s="1181" t="s">
        <v>29</v>
      </c>
      <c r="F45" s="1181"/>
      <c r="G45" s="1181"/>
      <c r="H45" s="1182"/>
      <c r="I45" s="86">
        <v>7092</v>
      </c>
      <c r="J45" s="87">
        <v>6677</v>
      </c>
      <c r="K45" s="87">
        <v>5881</v>
      </c>
      <c r="L45" s="87">
        <v>5752</v>
      </c>
      <c r="M45" s="88">
        <v>5483</v>
      </c>
    </row>
    <row r="46" spans="2:13" ht="27.75" customHeight="1">
      <c r="B46" s="1177"/>
      <c r="C46" s="1178"/>
      <c r="D46" s="89"/>
      <c r="E46" s="1181" t="s">
        <v>30</v>
      </c>
      <c r="F46" s="1181"/>
      <c r="G46" s="1181"/>
      <c r="H46" s="1182"/>
      <c r="I46" s="86" t="s">
        <v>480</v>
      </c>
      <c r="J46" s="87" t="s">
        <v>480</v>
      </c>
      <c r="K46" s="87" t="s">
        <v>480</v>
      </c>
      <c r="L46" s="87" t="s">
        <v>480</v>
      </c>
      <c r="M46" s="88">
        <v>40</v>
      </c>
    </row>
    <row r="47" spans="2:13" ht="27.75" customHeight="1">
      <c r="B47" s="1177"/>
      <c r="C47" s="1178"/>
      <c r="D47" s="90"/>
      <c r="E47" s="1191" t="s">
        <v>31</v>
      </c>
      <c r="F47" s="1192"/>
      <c r="G47" s="1192"/>
      <c r="H47" s="1193"/>
      <c r="I47" s="86" t="s">
        <v>480</v>
      </c>
      <c r="J47" s="87" t="s">
        <v>480</v>
      </c>
      <c r="K47" s="87" t="s">
        <v>480</v>
      </c>
      <c r="L47" s="87" t="s">
        <v>480</v>
      </c>
      <c r="M47" s="88" t="s">
        <v>480</v>
      </c>
    </row>
    <row r="48" spans="2:13" ht="27.75" customHeight="1">
      <c r="B48" s="1177"/>
      <c r="C48" s="1178"/>
      <c r="D48" s="85"/>
      <c r="E48" s="1181" t="s">
        <v>32</v>
      </c>
      <c r="F48" s="1181"/>
      <c r="G48" s="1181"/>
      <c r="H48" s="1182"/>
      <c r="I48" s="86" t="s">
        <v>480</v>
      </c>
      <c r="J48" s="87" t="s">
        <v>480</v>
      </c>
      <c r="K48" s="87" t="s">
        <v>480</v>
      </c>
      <c r="L48" s="87" t="s">
        <v>480</v>
      </c>
      <c r="M48" s="88" t="s">
        <v>480</v>
      </c>
    </row>
    <row r="49" spans="2:13" ht="27.75" customHeight="1">
      <c r="B49" s="1179"/>
      <c r="C49" s="1180"/>
      <c r="D49" s="85"/>
      <c r="E49" s="1181" t="s">
        <v>33</v>
      </c>
      <c r="F49" s="1181"/>
      <c r="G49" s="1181"/>
      <c r="H49" s="1182"/>
      <c r="I49" s="86" t="s">
        <v>480</v>
      </c>
      <c r="J49" s="87" t="s">
        <v>480</v>
      </c>
      <c r="K49" s="87" t="s">
        <v>480</v>
      </c>
      <c r="L49" s="87" t="s">
        <v>480</v>
      </c>
      <c r="M49" s="88" t="s">
        <v>480</v>
      </c>
    </row>
    <row r="50" spans="2:13" ht="27.75" customHeight="1">
      <c r="B50" s="1175" t="s">
        <v>34</v>
      </c>
      <c r="C50" s="1176"/>
      <c r="D50" s="91"/>
      <c r="E50" s="1181" t="s">
        <v>35</v>
      </c>
      <c r="F50" s="1181"/>
      <c r="G50" s="1181"/>
      <c r="H50" s="1182"/>
      <c r="I50" s="86">
        <v>15013</v>
      </c>
      <c r="J50" s="87">
        <v>15490</v>
      </c>
      <c r="K50" s="87">
        <v>16012</v>
      </c>
      <c r="L50" s="87">
        <v>10034</v>
      </c>
      <c r="M50" s="88">
        <v>17912</v>
      </c>
    </row>
    <row r="51" spans="2:13" ht="27.75" customHeight="1">
      <c r="B51" s="1177"/>
      <c r="C51" s="1178"/>
      <c r="D51" s="85"/>
      <c r="E51" s="1181" t="s">
        <v>36</v>
      </c>
      <c r="F51" s="1181"/>
      <c r="G51" s="1181"/>
      <c r="H51" s="1182"/>
      <c r="I51" s="86">
        <v>681</v>
      </c>
      <c r="J51" s="87">
        <v>565</v>
      </c>
      <c r="K51" s="87">
        <v>447</v>
      </c>
      <c r="L51" s="87">
        <v>339</v>
      </c>
      <c r="M51" s="88">
        <v>232</v>
      </c>
    </row>
    <row r="52" spans="2:13" ht="27.75" customHeight="1">
      <c r="B52" s="1179"/>
      <c r="C52" s="1180"/>
      <c r="D52" s="85"/>
      <c r="E52" s="1181" t="s">
        <v>37</v>
      </c>
      <c r="F52" s="1181"/>
      <c r="G52" s="1181"/>
      <c r="H52" s="1182"/>
      <c r="I52" s="86">
        <v>22333</v>
      </c>
      <c r="J52" s="87">
        <v>22719</v>
      </c>
      <c r="K52" s="87">
        <v>24357</v>
      </c>
      <c r="L52" s="87">
        <v>30047</v>
      </c>
      <c r="M52" s="88">
        <v>30755</v>
      </c>
    </row>
    <row r="53" spans="2:13" ht="27.75" customHeight="1" thickBot="1">
      <c r="B53" s="1183" t="s">
        <v>21</v>
      </c>
      <c r="C53" s="1184"/>
      <c r="D53" s="92"/>
      <c r="E53" s="1185" t="s">
        <v>38</v>
      </c>
      <c r="F53" s="1185"/>
      <c r="G53" s="1185"/>
      <c r="H53" s="1186"/>
      <c r="I53" s="93">
        <v>-1098</v>
      </c>
      <c r="J53" s="94">
        <v>-3122</v>
      </c>
      <c r="K53" s="94">
        <v>-4733</v>
      </c>
      <c r="L53" s="94">
        <v>3084</v>
      </c>
      <c r="M53" s="95">
        <v>-5295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45149</v>
      </c>
      <c r="E3" s="118"/>
      <c r="F3" s="119">
        <v>52678</v>
      </c>
      <c r="G3" s="120"/>
      <c r="H3" s="121"/>
    </row>
    <row r="4" spans="1:8">
      <c r="A4" s="122"/>
      <c r="B4" s="123"/>
      <c r="C4" s="124"/>
      <c r="D4" s="125">
        <v>30361</v>
      </c>
      <c r="E4" s="126"/>
      <c r="F4" s="127">
        <v>30185</v>
      </c>
      <c r="G4" s="128"/>
      <c r="H4" s="129"/>
    </row>
    <row r="5" spans="1:8">
      <c r="A5" s="110" t="s">
        <v>514</v>
      </c>
      <c r="B5" s="115"/>
      <c r="C5" s="116"/>
      <c r="D5" s="117">
        <v>66106</v>
      </c>
      <c r="E5" s="118"/>
      <c r="F5" s="119">
        <v>69560</v>
      </c>
      <c r="G5" s="120"/>
      <c r="H5" s="121"/>
    </row>
    <row r="6" spans="1:8">
      <c r="A6" s="122"/>
      <c r="B6" s="123"/>
      <c r="C6" s="124"/>
      <c r="D6" s="125">
        <v>47867</v>
      </c>
      <c r="E6" s="126"/>
      <c r="F6" s="127">
        <v>35305</v>
      </c>
      <c r="G6" s="128"/>
      <c r="H6" s="129"/>
    </row>
    <row r="7" spans="1:8">
      <c r="A7" s="110" t="s">
        <v>515</v>
      </c>
      <c r="B7" s="115"/>
      <c r="C7" s="116"/>
      <c r="D7" s="117">
        <v>77039</v>
      </c>
      <c r="E7" s="118"/>
      <c r="F7" s="119">
        <v>65988</v>
      </c>
      <c r="G7" s="120"/>
      <c r="H7" s="121"/>
    </row>
    <row r="8" spans="1:8">
      <c r="A8" s="122"/>
      <c r="B8" s="123"/>
      <c r="C8" s="124"/>
      <c r="D8" s="125">
        <v>59148</v>
      </c>
      <c r="E8" s="126"/>
      <c r="F8" s="127">
        <v>36473</v>
      </c>
      <c r="G8" s="128"/>
      <c r="H8" s="129"/>
    </row>
    <row r="9" spans="1:8">
      <c r="A9" s="110" t="s">
        <v>516</v>
      </c>
      <c r="B9" s="115"/>
      <c r="C9" s="116"/>
      <c r="D9" s="117">
        <v>186589</v>
      </c>
      <c r="E9" s="118"/>
      <c r="F9" s="119">
        <v>77507</v>
      </c>
      <c r="G9" s="120"/>
      <c r="H9" s="121"/>
    </row>
    <row r="10" spans="1:8">
      <c r="A10" s="122"/>
      <c r="B10" s="123"/>
      <c r="C10" s="124"/>
      <c r="D10" s="125">
        <v>138662</v>
      </c>
      <c r="E10" s="126"/>
      <c r="F10" s="127">
        <v>42788</v>
      </c>
      <c r="G10" s="128"/>
      <c r="H10" s="129"/>
    </row>
    <row r="11" spans="1:8">
      <c r="A11" s="110" t="s">
        <v>517</v>
      </c>
      <c r="B11" s="115"/>
      <c r="C11" s="116"/>
      <c r="D11" s="117">
        <v>65645</v>
      </c>
      <c r="E11" s="118"/>
      <c r="F11" s="119">
        <v>86564</v>
      </c>
      <c r="G11" s="120"/>
      <c r="H11" s="121"/>
    </row>
    <row r="12" spans="1:8">
      <c r="A12" s="122"/>
      <c r="B12" s="123"/>
      <c r="C12" s="130"/>
      <c r="D12" s="125">
        <v>50911</v>
      </c>
      <c r="E12" s="126"/>
      <c r="F12" s="127">
        <v>44869</v>
      </c>
      <c r="G12" s="128"/>
      <c r="H12" s="129"/>
    </row>
    <row r="13" spans="1:8">
      <c r="A13" s="110"/>
      <c r="B13" s="115"/>
      <c r="C13" s="131"/>
      <c r="D13" s="132">
        <v>88106</v>
      </c>
      <c r="E13" s="133"/>
      <c r="F13" s="134">
        <v>70459</v>
      </c>
      <c r="G13" s="135"/>
      <c r="H13" s="121"/>
    </row>
    <row r="14" spans="1:8">
      <c r="A14" s="122"/>
      <c r="B14" s="123"/>
      <c r="C14" s="124"/>
      <c r="D14" s="125">
        <v>65390</v>
      </c>
      <c r="E14" s="126"/>
      <c r="F14" s="127">
        <v>37924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3.88</v>
      </c>
      <c r="C19" s="136">
        <f>ROUND(VALUE(SUBSTITUTE(実質収支比率等に係る経年分析!G$48,"▲","-")),2)</f>
        <v>5.36</v>
      </c>
      <c r="D19" s="136">
        <f>ROUND(VALUE(SUBSTITUTE(実質収支比率等に係る経年分析!H$48,"▲","-")),2)</f>
        <v>6.2</v>
      </c>
      <c r="E19" s="136">
        <f>ROUND(VALUE(SUBSTITUTE(実質収支比率等に係る経年分析!I$48,"▲","-")),2)</f>
        <v>6.33</v>
      </c>
      <c r="F19" s="136">
        <f>ROUND(VALUE(SUBSTITUTE(実質収支比率等に係る経年分析!J$48,"▲","-")),2)</f>
        <v>5.5</v>
      </c>
    </row>
    <row r="20" spans="1:11">
      <c r="A20" s="136" t="s">
        <v>43</v>
      </c>
      <c r="B20" s="136">
        <f>ROUND(VALUE(SUBSTITUTE(実質収支比率等に係る経年分析!F$47,"▲","-")),2)</f>
        <v>36.450000000000003</v>
      </c>
      <c r="C20" s="136">
        <f>ROUND(VALUE(SUBSTITUTE(実質収支比率等に係る経年分析!G$47,"▲","-")),2)</f>
        <v>38.28</v>
      </c>
      <c r="D20" s="136">
        <f>ROUND(VALUE(SUBSTITUTE(実質収支比率等に係る経年分析!H$47,"▲","-")),2)</f>
        <v>40.83</v>
      </c>
      <c r="E20" s="136">
        <f>ROUND(VALUE(SUBSTITUTE(実質収支比率等に係る経年分析!I$47,"▲","-")),2)</f>
        <v>44.01</v>
      </c>
      <c r="F20" s="136">
        <f>ROUND(VALUE(SUBSTITUTE(実質収支比率等に係る経年分析!J$47,"▲","-")),2)</f>
        <v>49.05</v>
      </c>
    </row>
    <row r="21" spans="1:11">
      <c r="A21" s="136" t="s">
        <v>44</v>
      </c>
      <c r="B21" s="136">
        <f>IF(ISNUMBER(VALUE(SUBSTITUTE(実質収支比率等に係る経年分析!F$49,"▲","-"))),ROUND(VALUE(SUBSTITUTE(実質収支比率等に係る経年分析!F$49,"▲","-")),2),NA())</f>
        <v>1.61</v>
      </c>
      <c r="C21" s="136">
        <f>IF(ISNUMBER(VALUE(SUBSTITUTE(実質収支比率等に係る経年分析!G$49,"▲","-"))),ROUND(VALUE(SUBSTITUTE(実質収支比率等に係る経年分析!G$49,"▲","-")),2),NA())</f>
        <v>3.56</v>
      </c>
      <c r="D21" s="136">
        <f>IF(ISNUMBER(VALUE(SUBSTITUTE(実質収支比率等に係る経年分析!H$49,"▲","-"))),ROUND(VALUE(SUBSTITUTE(実質収支比率等に係る経年分析!H$49,"▲","-")),2),NA())</f>
        <v>3.67</v>
      </c>
      <c r="E21" s="136">
        <f>IF(ISNUMBER(VALUE(SUBSTITUTE(実質収支比率等に係る経年分析!I$49,"▲","-"))),ROUND(VALUE(SUBSTITUTE(実質収支比率等に係る経年分析!I$49,"▲","-")),2),NA())</f>
        <v>3.37</v>
      </c>
      <c r="F21" s="136">
        <f>IF(ISNUMBER(VALUE(SUBSTITUTE(実質収支比率等に係る経年分析!J$49,"▲","-"))),ROUND(VALUE(SUBSTITUTE(実質収支比率等に係る経年分析!J$49,"▲","-")),2),NA())</f>
        <v>2.31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#N/A</v>
      </c>
      <c r="C28" s="137">
        <f>IF(ROUND(VALUE(SUBSTITUTE(連結実質赤字比率に係る赤字・黒字の構成分析!F$42,"▲", "-")), 2) &gt;= 0, ABS(ROUND(VALUE(SUBSTITUTE(連結実質赤字比率に係る赤字・黒字の構成分析!F$42,"▲", "-")), 2)), NA())</f>
        <v>0</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港湾整備事業特別会計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介護サービス事業特別会計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国民健康保険診療所事業特別会計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1.94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0.33</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0.71</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3.89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5.36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6.32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5.49</v>
      </c>
    </row>
    <row r="35" spans="1:16">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7.43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7.74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7.77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7.96</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9.5500000000000007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10.11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10.81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2096</v>
      </c>
      <c r="E42" s="138"/>
      <c r="F42" s="138"/>
      <c r="G42" s="138">
        <f>'実質公債費比率（分子）の構造'!L$52</f>
        <v>2142</v>
      </c>
      <c r="H42" s="138"/>
      <c r="I42" s="138"/>
      <c r="J42" s="138">
        <f>'実質公債費比率（分子）の構造'!M$52</f>
        <v>2307</v>
      </c>
      <c r="K42" s="138"/>
      <c r="L42" s="138"/>
      <c r="M42" s="138">
        <f>'実質公債費比率（分子）の構造'!N$52</f>
        <v>2257</v>
      </c>
      <c r="N42" s="138"/>
      <c r="O42" s="138"/>
      <c r="P42" s="138">
        <f>'実質公債費比率（分子）の構造'!O$52</f>
        <v>2216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t="str">
        <f>'実質公債費比率（分子）の構造'!O$51</f>
        <v>-</v>
      </c>
      <c r="O43" s="138"/>
      <c r="P43" s="138"/>
    </row>
    <row r="44" spans="1:16">
      <c r="A44" s="138" t="s">
        <v>53</v>
      </c>
      <c r="B44" s="138">
        <f>'実質公債費比率（分子）の構造'!K$50</f>
        <v>43</v>
      </c>
      <c r="C44" s="138"/>
      <c r="D44" s="138"/>
      <c r="E44" s="138">
        <f>'実質公債費比率（分子）の構造'!L$50</f>
        <v>39</v>
      </c>
      <c r="F44" s="138"/>
      <c r="G44" s="138"/>
      <c r="H44" s="138">
        <f>'実質公債費比率（分子）の構造'!M$50</f>
        <v>35</v>
      </c>
      <c r="I44" s="138"/>
      <c r="J44" s="138"/>
      <c r="K44" s="138">
        <f>'実質公債費比率（分子）の構造'!N$50</f>
        <v>41</v>
      </c>
      <c r="L44" s="138"/>
      <c r="M44" s="138"/>
      <c r="N44" s="138">
        <f>'実質公債費比率（分子）の構造'!O$50</f>
        <v>30</v>
      </c>
      <c r="O44" s="138"/>
      <c r="P44" s="138"/>
    </row>
    <row r="45" spans="1:16">
      <c r="A45" s="138" t="s">
        <v>54</v>
      </c>
      <c r="B45" s="138">
        <f>'実質公債費比率（分子）の構造'!K$49</f>
        <v>89</v>
      </c>
      <c r="C45" s="138"/>
      <c r="D45" s="138"/>
      <c r="E45" s="138">
        <f>'実質公債費比率（分子）の構造'!L$49</f>
        <v>71</v>
      </c>
      <c r="F45" s="138"/>
      <c r="G45" s="138"/>
      <c r="H45" s="138">
        <f>'実質公債費比率（分子）の構造'!M$49</f>
        <v>73</v>
      </c>
      <c r="I45" s="138"/>
      <c r="J45" s="138"/>
      <c r="K45" s="138">
        <f>'実質公債費比率（分子）の構造'!N$49</f>
        <v>74</v>
      </c>
      <c r="L45" s="138"/>
      <c r="M45" s="138"/>
      <c r="N45" s="138">
        <f>'実質公債費比率（分子）の構造'!O$49</f>
        <v>79</v>
      </c>
      <c r="O45" s="138"/>
      <c r="P45" s="138"/>
    </row>
    <row r="46" spans="1:16">
      <c r="A46" s="138" t="s">
        <v>55</v>
      </c>
      <c r="B46" s="138">
        <f>'実質公債費比率（分子）の構造'!K$48</f>
        <v>219</v>
      </c>
      <c r="C46" s="138"/>
      <c r="D46" s="138"/>
      <c r="E46" s="138">
        <f>'実質公債費比率（分子）の構造'!L$48</f>
        <v>227</v>
      </c>
      <c r="F46" s="138"/>
      <c r="G46" s="138"/>
      <c r="H46" s="138">
        <f>'実質公債費比率（分子）の構造'!M$48</f>
        <v>231</v>
      </c>
      <c r="I46" s="138"/>
      <c r="J46" s="138"/>
      <c r="K46" s="138">
        <f>'実質公債費比率（分子）の構造'!N$48</f>
        <v>233</v>
      </c>
      <c r="L46" s="138"/>
      <c r="M46" s="138"/>
      <c r="N46" s="138">
        <f>'実質公債費比率（分子）の構造'!O$48</f>
        <v>232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3083</v>
      </c>
      <c r="C49" s="138"/>
      <c r="D49" s="138"/>
      <c r="E49" s="138">
        <f>'実質公債費比率（分子）の構造'!L$45</f>
        <v>2952</v>
      </c>
      <c r="F49" s="138"/>
      <c r="G49" s="138"/>
      <c r="H49" s="138">
        <f>'実質公債費比率（分子）の構造'!M$45</f>
        <v>2858</v>
      </c>
      <c r="I49" s="138"/>
      <c r="J49" s="138"/>
      <c r="K49" s="138">
        <f>'実質公債費比率（分子）の構造'!N$45</f>
        <v>2696</v>
      </c>
      <c r="L49" s="138"/>
      <c r="M49" s="138"/>
      <c r="N49" s="138">
        <f>'実質公債費比率（分子）の構造'!O$45</f>
        <v>2539</v>
      </c>
      <c r="O49" s="138"/>
      <c r="P49" s="138"/>
    </row>
    <row r="50" spans="1:16">
      <c r="A50" s="138" t="s">
        <v>59</v>
      </c>
      <c r="B50" s="138" t="e">
        <f>NA()</f>
        <v>#N/A</v>
      </c>
      <c r="C50" s="138">
        <f>IF(ISNUMBER('実質公債費比率（分子）の構造'!K$53),'実質公債費比率（分子）の構造'!K$53,NA())</f>
        <v>1338</v>
      </c>
      <c r="D50" s="138" t="e">
        <f>NA()</f>
        <v>#N/A</v>
      </c>
      <c r="E50" s="138" t="e">
        <f>NA()</f>
        <v>#N/A</v>
      </c>
      <c r="F50" s="138">
        <f>IF(ISNUMBER('実質公債費比率（分子）の構造'!L$53),'実質公債費比率（分子）の構造'!L$53,NA())</f>
        <v>1147</v>
      </c>
      <c r="G50" s="138" t="e">
        <f>NA()</f>
        <v>#N/A</v>
      </c>
      <c r="H50" s="138" t="e">
        <f>NA()</f>
        <v>#N/A</v>
      </c>
      <c r="I50" s="138">
        <f>IF(ISNUMBER('実質公債費比率（分子）の構造'!M$53),'実質公債費比率（分子）の構造'!M$53,NA())</f>
        <v>890</v>
      </c>
      <c r="J50" s="138" t="e">
        <f>NA()</f>
        <v>#N/A</v>
      </c>
      <c r="K50" s="138" t="e">
        <f>NA()</f>
        <v>#N/A</v>
      </c>
      <c r="L50" s="138">
        <f>IF(ISNUMBER('実質公債費比率（分子）の構造'!N$53),'実質公債費比率（分子）の構造'!N$53,NA())</f>
        <v>787</v>
      </c>
      <c r="M50" s="138" t="e">
        <f>NA()</f>
        <v>#N/A</v>
      </c>
      <c r="N50" s="138" t="e">
        <f>NA()</f>
        <v>#N/A</v>
      </c>
      <c r="O50" s="138">
        <f>IF(ISNUMBER('実質公債費比率（分子）の構造'!O$53),'実質公債費比率（分子）の構造'!O$53,NA())</f>
        <v>664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22333</v>
      </c>
      <c r="E56" s="137"/>
      <c r="F56" s="137"/>
      <c r="G56" s="137">
        <f>'将来負担比率（分子）の構造'!J$52</f>
        <v>22719</v>
      </c>
      <c r="H56" s="137"/>
      <c r="I56" s="137"/>
      <c r="J56" s="137">
        <f>'将来負担比率（分子）の構造'!K$52</f>
        <v>24357</v>
      </c>
      <c r="K56" s="137"/>
      <c r="L56" s="137"/>
      <c r="M56" s="137">
        <f>'将来負担比率（分子）の構造'!L$52</f>
        <v>30047</v>
      </c>
      <c r="N56" s="137"/>
      <c r="O56" s="137"/>
      <c r="P56" s="137">
        <f>'将来負担比率（分子）の構造'!M$52</f>
        <v>30755</v>
      </c>
    </row>
    <row r="57" spans="1:16">
      <c r="A57" s="137" t="s">
        <v>36</v>
      </c>
      <c r="B57" s="137"/>
      <c r="C57" s="137"/>
      <c r="D57" s="137">
        <f>'将来負担比率（分子）の構造'!I$51</f>
        <v>681</v>
      </c>
      <c r="E57" s="137"/>
      <c r="F57" s="137"/>
      <c r="G57" s="137">
        <f>'将来負担比率（分子）の構造'!J$51</f>
        <v>565</v>
      </c>
      <c r="H57" s="137"/>
      <c r="I57" s="137"/>
      <c r="J57" s="137">
        <f>'将来負担比率（分子）の構造'!K$51</f>
        <v>447</v>
      </c>
      <c r="K57" s="137"/>
      <c r="L57" s="137"/>
      <c r="M57" s="137">
        <f>'将来負担比率（分子）の構造'!L$51</f>
        <v>339</v>
      </c>
      <c r="N57" s="137"/>
      <c r="O57" s="137"/>
      <c r="P57" s="137">
        <f>'将来負担比率（分子）の構造'!M$51</f>
        <v>232</v>
      </c>
    </row>
    <row r="58" spans="1:16">
      <c r="A58" s="137" t="s">
        <v>35</v>
      </c>
      <c r="B58" s="137"/>
      <c r="C58" s="137"/>
      <c r="D58" s="137">
        <f>'将来負担比率（分子）の構造'!I$50</f>
        <v>15013</v>
      </c>
      <c r="E58" s="137"/>
      <c r="F58" s="137"/>
      <c r="G58" s="137">
        <f>'将来負担比率（分子）の構造'!J$50</f>
        <v>15490</v>
      </c>
      <c r="H58" s="137"/>
      <c r="I58" s="137"/>
      <c r="J58" s="137">
        <f>'将来負担比率（分子）の構造'!K$50</f>
        <v>16012</v>
      </c>
      <c r="K58" s="137"/>
      <c r="L58" s="137"/>
      <c r="M58" s="137">
        <f>'将来負担比率（分子）の構造'!L$50</f>
        <v>10034</v>
      </c>
      <c r="N58" s="137"/>
      <c r="O58" s="137"/>
      <c r="P58" s="137">
        <f>'将来負担比率（分子）の構造'!M$50</f>
        <v>17912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40</v>
      </c>
      <c r="O61" s="137"/>
      <c r="P61" s="137"/>
    </row>
    <row r="62" spans="1:16">
      <c r="A62" s="137" t="s">
        <v>29</v>
      </c>
      <c r="B62" s="137">
        <f>'将来負担比率（分子）の構造'!I$45</f>
        <v>7092</v>
      </c>
      <c r="C62" s="137"/>
      <c r="D62" s="137"/>
      <c r="E62" s="137">
        <f>'将来負担比率（分子）の構造'!J$45</f>
        <v>6677</v>
      </c>
      <c r="F62" s="137"/>
      <c r="G62" s="137"/>
      <c r="H62" s="137">
        <f>'将来負担比率（分子）の構造'!K$45</f>
        <v>5881</v>
      </c>
      <c r="I62" s="137"/>
      <c r="J62" s="137"/>
      <c r="K62" s="137">
        <f>'将来負担比率（分子）の構造'!L$45</f>
        <v>5752</v>
      </c>
      <c r="L62" s="137"/>
      <c r="M62" s="137"/>
      <c r="N62" s="137">
        <f>'将来負担比率（分子）の構造'!M$45</f>
        <v>5483</v>
      </c>
      <c r="O62" s="137"/>
      <c r="P62" s="137"/>
    </row>
    <row r="63" spans="1:16">
      <c r="A63" s="137" t="s">
        <v>28</v>
      </c>
      <c r="B63" s="137">
        <f>'将来負担比率（分子）の構造'!I$44</f>
        <v>695</v>
      </c>
      <c r="C63" s="137"/>
      <c r="D63" s="137"/>
      <c r="E63" s="137">
        <f>'将来負担比率（分子）の構造'!J$44</f>
        <v>674</v>
      </c>
      <c r="F63" s="137"/>
      <c r="G63" s="137"/>
      <c r="H63" s="137">
        <f>'将来負担比率（分子）の構造'!K$44</f>
        <v>1442</v>
      </c>
      <c r="I63" s="137"/>
      <c r="J63" s="137"/>
      <c r="K63" s="137">
        <f>'将来負担比率（分子）の構造'!L$44</f>
        <v>2102</v>
      </c>
      <c r="L63" s="137"/>
      <c r="M63" s="137"/>
      <c r="N63" s="137">
        <f>'将来負担比率（分子）の構造'!M$44</f>
        <v>2280</v>
      </c>
      <c r="O63" s="137"/>
      <c r="P63" s="137"/>
    </row>
    <row r="64" spans="1:16">
      <c r="A64" s="137" t="s">
        <v>27</v>
      </c>
      <c r="B64" s="137">
        <f>'将来負担比率（分子）の構造'!I$43</f>
        <v>2874</v>
      </c>
      <c r="C64" s="137"/>
      <c r="D64" s="137"/>
      <c r="E64" s="137">
        <f>'将来負担比率（分子）の構造'!J$43</f>
        <v>2738</v>
      </c>
      <c r="F64" s="137"/>
      <c r="G64" s="137"/>
      <c r="H64" s="137">
        <f>'将来負担比率（分子）の構造'!K$43</f>
        <v>2582</v>
      </c>
      <c r="I64" s="137"/>
      <c r="J64" s="137"/>
      <c r="K64" s="137">
        <f>'将来負担比率（分子）の構造'!L$43</f>
        <v>2426</v>
      </c>
      <c r="L64" s="137"/>
      <c r="M64" s="137"/>
      <c r="N64" s="137">
        <f>'将来負担比率（分子）の構造'!M$43</f>
        <v>2278</v>
      </c>
      <c r="O64" s="137"/>
      <c r="P64" s="137"/>
    </row>
    <row r="65" spans="1:16">
      <c r="A65" s="137" t="s">
        <v>26</v>
      </c>
      <c r="B65" s="137">
        <f>'将来負担比率（分子）の構造'!I$42</f>
        <v>198</v>
      </c>
      <c r="C65" s="137"/>
      <c r="D65" s="137"/>
      <c r="E65" s="137">
        <f>'将来負担比率（分子）の構造'!J$42</f>
        <v>163</v>
      </c>
      <c r="F65" s="137"/>
      <c r="G65" s="137"/>
      <c r="H65" s="137">
        <f>'将来負担比率（分子）の構造'!K$42</f>
        <v>131</v>
      </c>
      <c r="I65" s="137"/>
      <c r="J65" s="137"/>
      <c r="K65" s="137">
        <f>'将来負担比率（分子）の構造'!L$42</f>
        <v>477</v>
      </c>
      <c r="L65" s="137"/>
      <c r="M65" s="137"/>
      <c r="N65" s="137">
        <f>'将来負担比率（分子）の構造'!M$42</f>
        <v>73</v>
      </c>
      <c r="O65" s="137"/>
      <c r="P65" s="137"/>
    </row>
    <row r="66" spans="1:16">
      <c r="A66" s="137" t="s">
        <v>25</v>
      </c>
      <c r="B66" s="137">
        <f>'将来負担比率（分子）の構造'!I$41</f>
        <v>26070</v>
      </c>
      <c r="C66" s="137"/>
      <c r="D66" s="137"/>
      <c r="E66" s="137">
        <f>'将来負担比率（分子）の構造'!J$41</f>
        <v>25399</v>
      </c>
      <c r="F66" s="137"/>
      <c r="G66" s="137"/>
      <c r="H66" s="137">
        <f>'将来負担比率（分子）の構造'!K$41</f>
        <v>26047</v>
      </c>
      <c r="I66" s="137"/>
      <c r="J66" s="137"/>
      <c r="K66" s="137">
        <f>'将来負担比率（分子）の構造'!L$41</f>
        <v>32747</v>
      </c>
      <c r="L66" s="137"/>
      <c r="M66" s="137"/>
      <c r="N66" s="137">
        <f>'将来負担比率（分子）の構造'!M$41</f>
        <v>33451</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3084</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2018-03-05T23:41:49Z</cp:lastPrinted>
  <dcterms:created xsi:type="dcterms:W3CDTF">2018-01-24T06:06:37Z</dcterms:created>
  <dcterms:modified xsi:type="dcterms:W3CDTF">2018-03-05T23:46:08Z</dcterms:modified>
</cp:coreProperties>
</file>