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税財政Ｇ\02財政担当\08財政状況一覧表等\01財政状況資料集\H27決算\08HP用原稿（最終）\"/>
    </mc:Choice>
  </mc:AlternateContent>
  <bookViews>
    <workbookView xWindow="5055" yWindow="105" windowWidth="9225" windowHeight="7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AM36" i="9"/>
  <c r="C36" i="9"/>
  <c r="C35" i="9"/>
  <c r="C34" i="9"/>
  <c r="U34" i="9" l="1"/>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BE34" i="9"/>
  <c r="BE35" i="9" s="1"/>
  <c r="BE36" i="9" s="1"/>
  <c r="CO34" i="9" l="1"/>
  <c r="CO35" i="9" s="1"/>
  <c r="CO36" i="9" s="1"/>
  <c r="CO37" i="9" s="1"/>
</calcChain>
</file>

<file path=xl/sharedStrings.xml><?xml version="1.0" encoding="utf-8"?>
<sst xmlns="http://schemas.openxmlformats.org/spreadsheetml/2006/main" count="1029" uniqueCount="576">
  <si>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</si>
  <si>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</si>
  <si>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</si>
  <si>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</si>
  <si>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</si>
  <si>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</si>
  <si>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</si>
  <si>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</si>
  <si>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</si>
  <si>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</si>
  <si>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</si>
  <si>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</si>
  <si>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</si>
  <si>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</si>
  <si>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</si>
  <si>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</si>
  <si>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</si>
  <si>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</si>
  <si>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</si>
  <si>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</si>
  <si>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</si>
  <si>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</si>
  <si>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</si>
  <si>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</si>
  <si>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</si>
  <si>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</si>
  <si>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</si>
  <si>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</si>
  <si>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</si>
  <si>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</si>
  <si>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</si>
  <si>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</si>
  <si>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</si>
  <si>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</si>
  <si>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</si>
  <si>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</si>
  <si>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</si>
  <si>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</si>
  <si>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</si>
  <si>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</si>
  <si>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</si>
  <si>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</si>
  <si>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</si>
  <si>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</si>
  <si>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</si>
  <si>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</si>
  <si>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</si>
  <si>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</si>
  <si>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</si>
  <si>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</si>
  <si>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</si>
  <si>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</si>
  <si>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</si>
  <si>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</si>
  <si>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</si>
  <si>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</si>
  <si>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</si>
  <si>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</si>
  <si>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</si>
  <si>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</si>
  <si>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</si>
  <si>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</si>
  <si>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</si>
  <si>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</si>
  <si>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</si>
  <si>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</si>
  <si>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</si>
  <si>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</si>
  <si>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</si>
  <si>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</si>
  <si>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</si>
  <si>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</si>
  <si>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</si>
  <si>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</si>
  <si>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</si>
  <si>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</si>
  <si>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</si>
  <si>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</si>
  <si>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</si>
  <si>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</si>
  <si>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</si>
  <si>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</si>
  <si>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</si>
  <si>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</si>
  <si>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</si>
  <si>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</si>
  <si>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</si>
  <si>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</si>
  <si>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</si>
  <si>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</si>
  <si>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</si>
  <si>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</si>
  <si>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</si>
  <si>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</si>
  <si>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</si>
  <si>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</si>
  <si>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</si>
  <si>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</si>
  <si>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</si>
  <si>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</si>
  <si>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</si>
  <si>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</si>
  <si>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</si>
  <si>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</si>
  <si>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</si>
  <si>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</si>
  <si>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</si>
  <si>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</si>
  <si>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</si>
  <si>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</si>
  <si>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</si>
  <si>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</si>
  <si>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</si>
  <si>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</si>
  <si>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</si>
  <si>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</si>
  <si>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</si>
  <si>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</si>
  <si>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</si>
  <si>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</si>
  <si>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</si>
  <si>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</si>
  <si>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</si>
  <si>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</si>
  <si>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</si>
  <si>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</si>
  <si>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</si>
  <si>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</si>
  <si>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</si>
  <si>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</si>
  <si>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</si>
  <si>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</si>
  <si>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</si>
  <si>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</si>
  <si>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</si>
  <si>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</si>
  <si>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</si>
  <si>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</si>
  <si>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</si>
  <si>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</si>
  <si>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</si>
  <si>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</si>
  <si>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</si>
  <si>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</si>
  <si>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</si>
  <si>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</si>
  <si>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</si>
  <si>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</si>
  <si>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</si>
  <si>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</si>
  <si>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</si>
  <si>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</si>
  <si>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</si>
  <si>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</si>
  <si>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</si>
  <si>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</si>
  <si>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</si>
  <si>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</si>
  <si>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</si>
  <si>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</si>
  <si>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</si>
  <si>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</si>
  <si>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</si>
  <si>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</si>
  <si>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</si>
  <si>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</si>
  <si>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</si>
  <si>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</si>
  <si>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</si>
  <si>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</si>
  <si>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</si>
  <si>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</si>
  <si>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</si>
  <si>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</si>
  <si>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</si>
  <si>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</si>
  <si>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</si>
  <si>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</si>
  <si>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</si>
  <si>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</si>
  <si>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</si>
  <si>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</si>
  <si>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</si>
  <si>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</si>
  <si>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</si>
  <si>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</si>
  <si>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</si>
  <si>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</si>
  <si>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</si>
  <si>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</si>
  <si>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</si>
  <si>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</si>
  <si>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香川県三豊市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</si>
  <si>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</si>
  <si>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</si>
  <si>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</si>
  <si>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</si>
  <si>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</si>
  <si>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</si>
  <si>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</si>
  <si>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</si>
  <si>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</si>
  <si>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</si>
  <si>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</si>
  <si>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</si>
  <si>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</si>
  <si>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</si>
  <si>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</si>
  <si>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</si>
  <si>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</si>
  <si>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</si>
  <si>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</si>
  <si>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</si>
  <si>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</si>
  <si>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</si>
  <si>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</si>
  <si>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</si>
  <si>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</si>
  <si>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</si>
  <si>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</si>
  <si>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</si>
  <si>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</si>
  <si>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</si>
  <si>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</si>
  <si>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</si>
  <si>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</si>
  <si>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</si>
  <si>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</si>
  <si>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</si>
  <si>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</si>
  <si>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</si>
  <si>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</si>
  <si>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</si>
  <si>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</si>
  <si>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</si>
  <si>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</si>
  <si>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</si>
  <si>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</si>
  <si>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</si>
  <si>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</si>
  <si>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</si>
  <si>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</si>
  <si>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</si>
  <si>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</si>
  <si>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</si>
  <si>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</si>
  <si>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</si>
  <si>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</si>
  <si>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</si>
  <si>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</si>
  <si>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</si>
  <si>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</si>
  <si>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</si>
  <si>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</si>
  <si>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</si>
  <si>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</si>
  <si>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</si>
  <si>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</si>
  <si>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</si>
  <si>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</si>
  <si>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</si>
  <si>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</si>
  <si>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</si>
  <si>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</si>
  <si>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</si>
  <si>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</si>
  <si>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</si>
  <si>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</si>
  <si>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</si>
  <si>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</si>
  <si>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</si>
  <si>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</si>
  <si>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</si>
  <si>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</si>
  <si>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</si>
  <si>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</si>
  <si>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</si>
  <si>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</si>
  <si>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</si>
  <si>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</si>
  <si>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</si>
  <si>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</si>
  <si>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</si>
  <si>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</si>
  <si>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</si>
  <si>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</si>
  <si>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</si>
  <si>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</si>
  <si>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</si>
  <si>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</si>
  <si>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</si>
  <si>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</si>
  <si>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</si>
  <si>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</si>
  <si>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</si>
  <si>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</si>
  <si>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</si>
  <si>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</si>
  <si>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</si>
  <si>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</si>
  <si>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</si>
  <si>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</si>
  <si>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</si>
  <si>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</si>
  <si>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</si>
  <si>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</si>
  <si>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</si>
  <si>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</si>
  <si>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</si>
  <si>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</si>
  <si>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</si>
  <si>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</si>
  <si>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</si>
  <si>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</si>
  <si>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</si>
  <si>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</si>
  <si>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</si>
  <si>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</si>
  <si>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</si>
  <si>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</si>
  <si>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</si>
  <si>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</si>
  <si>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</si>
  <si>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</si>
  <si>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</si>
  <si>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</si>
  <si>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</si>
  <si>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</si>
  <si>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</si>
  <si>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</si>
  <si>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</si>
  <si>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</si>
  <si>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</si>
  <si>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</si>
  <si>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</si>
  <si>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</si>
  <si>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</si>
  <si>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</si>
  <si>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</si>
  <si>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</si>
  <si>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香川県三豊市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</si>
  <si>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</si>
  <si>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</si>
  <si>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</si>
  <si>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</si>
  <si>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</si>
  <si>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</si>
  <si>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</si>
  <si>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</si>
  <si>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</si>
  <si>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</si>
  <si>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</si>
  <si>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</si>
  <si>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</si>
  <si>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</si>
  <si>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</si>
  <si>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</si>
  <si>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</si>
  <si>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</si>
  <si>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</si>
  <si>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</si>
  <si>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</si>
  <si>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</si>
  <si>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</si>
  <si>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</si>
  <si>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</si>
  <si>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</si>
  <si>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</si>
  <si>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</si>
  <si>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</si>
  <si>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</si>
  <si>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</si>
  <si>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</si>
  <si>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</si>
  <si>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</si>
  <si>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</si>
  <si>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</si>
  <si>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</si>
  <si>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</si>
  <si>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</si>
  <si>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</si>
  <si>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</si>
  <si>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集落排水事業特別会計</t>
    <phoneticPr fontId="5"/>
  </si>
  <si>
    <t>法非適用企業</t>
    <phoneticPr fontId="5"/>
  </si>
  <si>
    <t>浄化槽整備推進事業特別会計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</si>
  <si>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</si>
  <si>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</si>
  <si>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</si>
  <si>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</si>
  <si>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</si>
  <si>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</si>
  <si>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</si>
  <si>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</si>
  <si>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</si>
  <si>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</si>
  <si>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</si>
  <si>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</si>
  <si>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</si>
  <si>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</si>
  <si>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</si>
  <si>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</si>
  <si>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</si>
  <si>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</si>
  <si>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</si>
  <si>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</si>
  <si>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</si>
  <si>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</si>
  <si>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</si>
  <si>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</si>
  <si>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</si>
  <si>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</si>
  <si>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</si>
  <si>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</si>
  <si>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</si>
  <si>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</si>
  <si>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</si>
  <si>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</si>
  <si>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</si>
  <si>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</si>
  <si>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</si>
  <si>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</si>
  <si>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</si>
  <si>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</si>
  <si>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</si>
  <si>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</si>
  <si>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</si>
  <si>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</si>
  <si>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</si>
  <si>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</si>
  <si>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</si>
  <si>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</si>
  <si>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</si>
  <si>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</si>
  <si>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</si>
  <si>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</si>
  <si>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</si>
  <si>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</si>
  <si>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</si>
  <si>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</si>
  <si>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</si>
  <si>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</si>
  <si>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</si>
  <si>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</si>
  <si>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</si>
  <si>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</si>
  <si>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</si>
  <si>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</si>
  <si>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</si>
  <si>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</si>
  <si>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</si>
  <si>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</si>
  <si>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</si>
  <si>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</si>
  <si>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</si>
  <si>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</si>
  <si>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</si>
  <si>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</si>
  <si>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</si>
  <si>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</si>
  <si>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</si>
  <si>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</si>
  <si>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</si>
  <si>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</si>
  <si>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</si>
  <si>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</si>
  <si>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</si>
  <si>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</si>
  <si>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</si>
  <si>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</si>
  <si>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</si>
  <si>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</si>
  <si>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</si>
  <si>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</si>
  <si>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</si>
  <si>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</si>
  <si>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</si>
  <si>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</si>
  <si>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</si>
  <si>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</si>
  <si>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</si>
  <si>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</si>
  <si>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</si>
  <si>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</si>
  <si>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</si>
  <si>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</si>
  <si>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</si>
  <si>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</si>
  <si>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</si>
  <si>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</si>
  <si>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</si>
  <si>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</si>
  <si>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</si>
  <si>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</si>
  <si>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</si>
  <si>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</si>
  <si>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</si>
  <si>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</si>
  <si>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</si>
  <si>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</si>
  <si>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</si>
  <si>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</si>
  <si>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</si>
  <si>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</si>
  <si>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</si>
  <si>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</si>
  <si>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</si>
  <si>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</si>
  <si>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</si>
  <si>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</si>
  <si>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</si>
  <si>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</si>
  <si>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</si>
  <si>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</si>
  <si>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</si>
  <si>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</si>
  <si>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</si>
  <si>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</si>
  <si>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</si>
  <si>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</si>
  <si>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</si>
  <si>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</si>
  <si>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</si>
  <si>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</si>
  <si>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</si>
  <si>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</si>
  <si>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</si>
  <si>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</si>
  <si>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病院事業会計</t>
  </si>
  <si>
    <t>一般会計</t>
  </si>
  <si>
    <t>介護保険事業特別会計</t>
  </si>
  <si>
    <t>国民健康保険事業特別会計</t>
  </si>
  <si>
    <t>国民健康保険診療所事業特別会計</t>
  </si>
  <si>
    <t>介護サービス事業特別会計</t>
  </si>
  <si>
    <t>港湾整備事業特別会計</t>
  </si>
  <si>
    <t>その他会計（赤字）</t>
  </si>
  <si>
    <t>▲ 0.02</t>
  </si>
  <si>
    <t>▲ 0.00</t>
  </si>
  <si>
    <t>その他会計（黒字）</t>
  </si>
  <si>
    <t>三観広域行政組合（一般会計）</t>
    <rPh sb="0" eb="1">
      <t>サン</t>
    </rPh>
    <rPh sb="1" eb="2">
      <t>カン</t>
    </rPh>
    <rPh sb="2" eb="4">
      <t>コウイキ</t>
    </rPh>
    <rPh sb="4" eb="6">
      <t>ギョウセイ</t>
    </rPh>
    <rPh sb="6" eb="8">
      <t>クミアイ</t>
    </rPh>
    <rPh sb="9" eb="11">
      <t>イッパン</t>
    </rPh>
    <rPh sb="11" eb="13">
      <t>カイケイ</t>
    </rPh>
    <phoneticPr fontId="24"/>
  </si>
  <si>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4"/>
  </si>
  <si>
    <t>三豊総合病院企業団（病院事業会計）</t>
    <rPh sb="8" eb="9">
      <t>ダン</t>
    </rPh>
    <rPh sb="10" eb="12">
      <t>ビョウイン</t>
    </rPh>
    <rPh sb="12" eb="14">
      <t>ジギョウ</t>
    </rPh>
    <phoneticPr fontId="24"/>
  </si>
  <si>
    <t>三豊総合病院企業団（保健福祉総合施設事業）</t>
    <rPh sb="8" eb="9">
      <t>ダン</t>
    </rPh>
    <rPh sb="10" eb="12">
      <t>ホケン</t>
    </rPh>
    <rPh sb="12" eb="14">
      <t>フクシ</t>
    </rPh>
    <rPh sb="14" eb="16">
      <t>ソウゴウ</t>
    </rPh>
    <rPh sb="16" eb="18">
      <t>シセツ</t>
    </rPh>
    <rPh sb="18" eb="20">
      <t>ジギョウ</t>
    </rPh>
    <phoneticPr fontId="24"/>
  </si>
  <si>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4"/>
  </si>
  <si>
    <t>三豊市観音寺市学校組合</t>
    <rPh sb="10" eb="11">
      <t>ア</t>
    </rPh>
    <phoneticPr fontId="24"/>
  </si>
  <si>
    <t>三観衛生組合</t>
    <rPh sb="5" eb="6">
      <t>ア</t>
    </rPh>
    <phoneticPr fontId="24"/>
  </si>
  <si>
    <t>香川県中部広域競艇事業組合</t>
    <rPh sb="0" eb="3">
      <t>カガワケン</t>
    </rPh>
    <rPh sb="3" eb="5">
      <t>チュウブ</t>
    </rPh>
    <rPh sb="5" eb="7">
      <t>コウイキ</t>
    </rPh>
    <rPh sb="7" eb="9">
      <t>キョウテイ</t>
    </rPh>
    <rPh sb="9" eb="11">
      <t>ジギョウ</t>
    </rPh>
    <rPh sb="11" eb="13">
      <t>クミアイ</t>
    </rPh>
    <phoneticPr fontId="24"/>
  </si>
  <si>
    <t>香川県市町総合事務組合</t>
    <rPh sb="10" eb="11">
      <t>ア</t>
    </rPh>
    <phoneticPr fontId="24"/>
  </si>
  <si>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</si>
  <si>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4"/>
  </si>
  <si>
    <t>法適用企業</t>
    <rPh sb="0" eb="1">
      <t>ホウ</t>
    </rPh>
    <rPh sb="1" eb="3">
      <t>テキヨウ</t>
    </rPh>
    <rPh sb="3" eb="5">
      <t>キギョウ</t>
    </rPh>
    <phoneticPr fontId="2"/>
  </si>
  <si>
    <t>三豊市土地開発公社</t>
    <rPh sb="0" eb="2">
      <t>ミトヨ</t>
    </rPh>
    <rPh sb="2" eb="3">
      <t>シ</t>
    </rPh>
    <rPh sb="3" eb="5">
      <t>トチ</t>
    </rPh>
    <rPh sb="5" eb="7">
      <t>カイハツ</t>
    </rPh>
    <rPh sb="7" eb="9">
      <t>コウシャ</t>
    </rPh>
    <phoneticPr fontId="24"/>
  </si>
  <si>
    <t>株式会社みの</t>
    <rPh sb="0" eb="4">
      <t>カブシキガイシャ</t>
    </rPh>
    <phoneticPr fontId="24"/>
  </si>
  <si>
    <t>株式会社たからだの里</t>
    <rPh sb="0" eb="4">
      <t>カブシキガイシャ</t>
    </rPh>
    <rPh sb="9" eb="10">
      <t>サト</t>
    </rPh>
    <phoneticPr fontId="24"/>
  </si>
  <si>
    <t>財団法人三豊市国際交流協会</t>
    <phoneticPr fontId="24"/>
  </si>
  <si>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</si>
  <si>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</si>
  <si>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</si>
  <si>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</si>
  <si>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</si>
  <si>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</si>
  <si>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</si>
  <si>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</si>
  <si>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</si>
  <si>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</si>
  <si>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</si>
  <si>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</si>
  <si>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</si>
  <si>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</si>
  <si>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</si>
  <si>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</si>
  <si>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</si>
  <si>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</si>
  <si>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</si>
  <si>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実質公債費比率、将来負担比率ともには類似団体と比較して低い水準にあるが、将来負担比率については平成27年度に上昇している。
将来負担率が上昇した主な要因としては、平成27年度に年度を超えた基金の繰替え運用を行ったからである。
また、平成26年度から27年度にかけて小学校建設事業等を行ったことから、合計で約123億円の地方債を発行した。これらの地方債の償還は平成30年度から始まり、実質公債費比率が上昇していくことが考えられるため、これまで以上に公債費の適正化に取り組んでいく必要がある。</t>
    <rPh sb="152" eb="153">
      <t>ヤク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</si>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</sst>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47587</c:v>
                </c:pt>
                <c:pt idx="1">
                  <c:v>45149</c:v>
                </c:pt>
                <c:pt idx="2">
                  <c:v>66106</c:v>
                </c:pt>
                <c:pt idx="3">
                  <c:v>77039</c:v>
                </c:pt>
                <c:pt idx="4">
                  <c:v>186589</c:v>
                </c:pt>
              </c:numCache>
            </c:numRef>
          </c:val>
          <c:smooth val="0"/>
        </c:ser>
        <c:dLbls>
          <c:showLegendKey val="0"/>
          <c:showVal val="0"/>
          <c:showCatName val="0"/>
          <c:showSerName val="0"/>
          <c:showPercent val="0"/>
          <c:showBubbleSize val="0"/>
        </c:dLbls>
        <c:marker val="1"/>
        <c:smooth val="0"/>
        <c:axId val="454909616"/>
        <c:axId val="513283120"/>
      </c:lineChart>
      <c:catAx>
        <c:axId val="45490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283120"/>
        <c:crosses val="autoZero"/>
        <c:auto val="1"/>
        <c:lblAlgn val="ctr"/>
        <c:lblOffset val="100"/>
        <c:tickLblSkip val="1"/>
        <c:tickMarkSkip val="1"/>
        <c:noMultiLvlLbl val="0"/>
      </c:catAx>
      <c:valAx>
        <c:axId val="5132831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90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6.26</c:v>
                </c:pt>
                <c:pt idx="1">
                  <c:v>3.88</c:v>
                </c:pt>
                <c:pt idx="2">
                  <c:v>5.36</c:v>
                </c:pt>
                <c:pt idx="3">
                  <c:v>6.2</c:v>
                </c:pt>
                <c:pt idx="4">
                  <c:v>6.33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32.01</c:v>
                </c:pt>
                <c:pt idx="1">
                  <c:v>36.450000000000003</c:v>
                </c:pt>
                <c:pt idx="2">
                  <c:v>38.28</c:v>
                </c:pt>
                <c:pt idx="3">
                  <c:v>40.83</c:v>
                </c:pt>
                <c:pt idx="4">
                  <c:v>44.01</c:v>
                </c:pt>
              </c:numCache>
            </c:numRef>
          </c:val>
        </c:ser>
        <c:dLbls>
          <c:showLegendKey val="0"/>
          <c:showVal val="0"/>
          <c:showCatName val="0"/>
          <c:showSerName val="0"/>
          <c:showPercent val="0"/>
          <c:showBubbleSize val="0"/>
        </c:dLbls>
        <c:gapWidth val="250"/>
        <c:overlap val="100"/>
        <c:axId val="513280376"/>
        <c:axId val="513285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3.88</c:v>
                </c:pt>
                <c:pt idx="1">
                  <c:v>1.61</c:v>
                </c:pt>
                <c:pt idx="2">
                  <c:v>3.56</c:v>
                </c:pt>
                <c:pt idx="3">
                  <c:v>3.67</c:v>
                </c:pt>
                <c:pt idx="4">
                  <c:v>3.37</c:v>
                </c:pt>
              </c:numCache>
            </c:numRef>
          </c:val>
          <c:smooth val="0"/>
        </c:ser>
        <c:dLbls>
          <c:showLegendKey val="0"/>
          <c:showVal val="0"/>
          <c:showCatName val="0"/>
          <c:showSerName val="0"/>
          <c:showPercent val="0"/>
          <c:showBubbleSize val="0"/>
        </c:dLbls>
        <c:marker val="1"/>
        <c:smooth val="0"/>
        <c:axId val="513280376"/>
        <c:axId val="513285080"/>
      </c:lineChart>
      <c:catAx>
        <c:axId val="51328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3285080"/>
        <c:crosses val="autoZero"/>
        <c:auto val="1"/>
        <c:lblAlgn val="ctr"/>
        <c:lblOffset val="100"/>
        <c:tickLblSkip val="1"/>
        <c:tickMarkSkip val="1"/>
        <c:noMultiLvlLbl val="0"/>
      </c:catAx>
      <c:valAx>
        <c:axId val="513285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8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0.18</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0.02</c:v>
                </c:pt>
                <c:pt idx="1">
                  <c:v>#N/A</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0.09</c:v>
                </c:pt>
                <c:pt idx="4">
                  <c:v>#N/A</c:v>
                </c:pt>
                <c:pt idx="5">
                  <c:v>7.0000000000000007E-2</c:v>
                </c:pt>
                <c:pt idx="6">
                  <c:v>#N/A</c:v>
                </c:pt>
                <c:pt idx="7">
                  <c:v>0.08</c:v>
                </c:pt>
                <c:pt idx="8">
                  <c:v>#N/A</c:v>
                </c:pt>
                <c:pt idx="9">
                  <c:v>0.04</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2.78</c:v>
                </c:pt>
                <c:pt idx="2">
                  <c:v>#N/A</c:v>
                </c:pt>
                <c:pt idx="3">
                  <c:v>1.94</c:v>
                </c:pt>
                <c:pt idx="4">
                  <c:v>#N/A</c:v>
                </c:pt>
                <c:pt idx="5">
                  <c:v>1.07</c:v>
                </c:pt>
                <c:pt idx="6">
                  <c:v>#N/A</c:v>
                </c:pt>
                <c:pt idx="7">
                  <c:v>0.33</c:v>
                </c:pt>
                <c:pt idx="8">
                  <c:v>#N/A</c:v>
                </c:pt>
                <c:pt idx="9">
                  <c:v>0.06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0.35</c:v>
                </c:pt>
                <c:pt idx="2">
                  <c:v>#N/A</c:v>
                </c:pt>
                <c:pt idx="3">
                  <c:v>0.44</c:v>
                </c:pt>
                <c:pt idx="4">
                  <c:v>#N/A</c:v>
                </c:pt>
                <c:pt idx="5">
                  <c:v>0.22</c:v>
                </c:pt>
                <c:pt idx="6">
                  <c:v>#N/A</c:v>
                </c:pt>
                <c:pt idx="7">
                  <c:v>0.73</c:v>
                </c:pt>
                <c:pt idx="8">
                  <c:v>#N/A</c:v>
                </c:pt>
                <c:pt idx="9">
                  <c:v>0.95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6.27</c:v>
                </c:pt>
                <c:pt idx="2">
                  <c:v>#N/A</c:v>
                </c:pt>
                <c:pt idx="3">
                  <c:v>3.89</c:v>
                </c:pt>
                <c:pt idx="4">
                  <c:v>#N/A</c:v>
                </c:pt>
                <c:pt idx="5">
                  <c:v>5.36</c:v>
                </c:pt>
                <c:pt idx="6">
                  <c:v>#N/A</c:v>
                </c:pt>
                <c:pt idx="7">
                  <c:v>6.2</c:v>
                </c:pt>
                <c:pt idx="8">
                  <c:v>#N/A</c:v>
                </c:pt>
                <c:pt idx="9">
                  <c:v>6.32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6.87</c:v>
                </c:pt>
                <c:pt idx="2">
                  <c:v>#N/A</c:v>
                </c:pt>
                <c:pt idx="3">
                  <c:v>7.43</c:v>
                </c:pt>
                <c:pt idx="4">
                  <c:v>#N/A</c:v>
                </c:pt>
                <c:pt idx="5">
                  <c:v>7.74</c:v>
                </c:pt>
                <c:pt idx="6">
                  <c:v>#N/A</c:v>
                </c:pt>
                <c:pt idx="7">
                  <c:v>7.68</c:v>
                </c:pt>
                <c:pt idx="8">
                  <c:v>#N/A</c:v>
                </c:pt>
                <c:pt idx="9">
                  <c:v>7.77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7.84</c:v>
                </c:pt>
                <c:pt idx="2">
                  <c:v>#N/A</c:v>
                </c:pt>
                <c:pt idx="3">
                  <c:v>9.5500000000000007</c:v>
                </c:pt>
                <c:pt idx="4">
                  <c:v>#N/A</c:v>
                </c:pt>
                <c:pt idx="5">
                  <c:v>10.11</c:v>
                </c:pt>
                <c:pt idx="6">
                  <c:v>#N/A</c:v>
                </c:pt>
                <c:pt idx="7">
                  <c:v>10.81</c:v>
                </c:pt>
                <c:pt idx="8">
                  <c:v>#N/A</c:v>
                </c:pt>
                <c:pt idx="9">
                  <c:v>11.8</c:v>
                </c:pt>
              </c:numCache>
            </c:numRef>
          </c:val>
        </c:ser>
        <c:dLbls>
          <c:showLegendKey val="0"/>
          <c:showVal val="0"/>
          <c:showCatName val="0"/>
          <c:showSerName val="0"/>
          <c:showPercent val="0"/>
          <c:showBubbleSize val="0"/>
        </c:dLbls>
        <c:gapWidth val="150"/>
        <c:overlap val="100"/>
        <c:axId val="513285472"/>
        <c:axId val="513287432"/>
      </c:barChart>
      <c:catAx>
        <c:axId val="5132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287432"/>
        <c:crosses val="autoZero"/>
        <c:auto val="1"/>
        <c:lblAlgn val="ctr"/>
        <c:lblOffset val="100"/>
        <c:tickLblSkip val="1"/>
        <c:tickMarkSkip val="1"/>
        <c:noMultiLvlLbl val="0"/>
      </c:catAx>
      <c:valAx>
        <c:axId val="513287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8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1971</c:v>
                </c:pt>
                <c:pt idx="5">
                  <c:v>2096</c:v>
                </c:pt>
                <c:pt idx="8">
                  <c:v>2142</c:v>
                </c:pt>
                <c:pt idx="11">
                  <c:v>2307</c:v>
                </c:pt>
                <c:pt idx="14">
                  <c:v>2257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71</c:v>
                </c:pt>
                <c:pt idx="3">
                  <c:v>43</c:v>
                </c:pt>
                <c:pt idx="6">
                  <c:v>39</c:v>
                </c:pt>
                <c:pt idx="9">
                  <c:v>35</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89</c:v>
                </c:pt>
                <c:pt idx="6">
                  <c:v>71</c:v>
                </c:pt>
                <c:pt idx="9">
                  <c:v>73</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220</c:v>
                </c:pt>
                <c:pt idx="3">
                  <c:v>219</c:v>
                </c:pt>
                <c:pt idx="6">
                  <c:v>227</c:v>
                </c:pt>
                <c:pt idx="9">
                  <c:v>231</c:v>
                </c:pt>
                <c:pt idx="12">
                  <c:v>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3138</c:v>
                </c:pt>
                <c:pt idx="3">
                  <c:v>3083</c:v>
                </c:pt>
                <c:pt idx="6">
                  <c:v>2952</c:v>
                </c:pt>
                <c:pt idx="9">
                  <c:v>2858</c:v>
                </c:pt>
                <c:pt idx="12">
                  <c:v>2696</c:v>
                </c:pt>
              </c:numCache>
            </c:numRef>
          </c:val>
        </c:ser>
        <c:dLbls>
          <c:showLegendKey val="0"/>
          <c:showVal val="0"/>
          <c:showCatName val="0"/>
          <c:showSerName val="0"/>
          <c:showPercent val="0"/>
          <c:showBubbleSize val="0"/>
        </c:dLbls>
        <c:gapWidth val="100"/>
        <c:overlap val="100"/>
        <c:axId val="513287824"/>
        <c:axId val="513283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1545</c:v>
                </c:pt>
                <c:pt idx="2">
                  <c:v>#N/A</c:v>
                </c:pt>
                <c:pt idx="3">
                  <c:v>#N/A</c:v>
                </c:pt>
                <c:pt idx="4">
                  <c:v>1338</c:v>
                </c:pt>
                <c:pt idx="5">
                  <c:v>#N/A</c:v>
                </c:pt>
                <c:pt idx="6">
                  <c:v>#N/A</c:v>
                </c:pt>
                <c:pt idx="7">
                  <c:v>1147</c:v>
                </c:pt>
                <c:pt idx="8">
                  <c:v>#N/A</c:v>
                </c:pt>
                <c:pt idx="9">
                  <c:v>#N/A</c:v>
                </c:pt>
                <c:pt idx="10">
                  <c:v>890</c:v>
                </c:pt>
                <c:pt idx="11">
                  <c:v>#N/A</c:v>
                </c:pt>
                <c:pt idx="12">
                  <c:v>#N/A</c:v>
                </c:pt>
                <c:pt idx="13">
                  <c:v>787</c:v>
                </c:pt>
                <c:pt idx="14">
                  <c:v>#N/A</c:v>
                </c:pt>
              </c:numCache>
            </c:numRef>
          </c:val>
          <c:smooth val="0"/>
        </c:ser>
        <c:dLbls>
          <c:showLegendKey val="0"/>
          <c:showVal val="0"/>
          <c:showCatName val="0"/>
          <c:showSerName val="0"/>
          <c:showPercent val="0"/>
          <c:showBubbleSize val="0"/>
        </c:dLbls>
        <c:marker val="1"/>
        <c:smooth val="0"/>
        <c:axId val="513287824"/>
        <c:axId val="513283512"/>
      </c:lineChart>
      <c:catAx>
        <c:axId val="51328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283512"/>
        <c:crosses val="autoZero"/>
        <c:auto val="1"/>
        <c:lblAlgn val="ctr"/>
        <c:lblOffset val="100"/>
        <c:tickLblSkip val="1"/>
        <c:tickMarkSkip val="1"/>
        <c:noMultiLvlLbl val="0"/>
      </c:catAx>
      <c:valAx>
        <c:axId val="51328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8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22157</c:v>
                </c:pt>
                <c:pt idx="5">
                  <c:v>22333</c:v>
                </c:pt>
                <c:pt idx="8">
                  <c:v>22719</c:v>
                </c:pt>
                <c:pt idx="11">
                  <c:v>24357</c:v>
                </c:pt>
                <c:pt idx="14">
                  <c:v>30047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798</c:v>
                </c:pt>
                <c:pt idx="5">
                  <c:v>681</c:v>
                </c:pt>
                <c:pt idx="8">
                  <c:v>565</c:v>
                </c:pt>
                <c:pt idx="11">
                  <c:v>447</c:v>
                </c:pt>
                <c:pt idx="14">
                  <c:v>339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13764</c:v>
                </c:pt>
                <c:pt idx="5">
                  <c:v>15013</c:v>
                </c:pt>
                <c:pt idx="8">
                  <c:v>15490</c:v>
                </c:pt>
                <c:pt idx="11">
                  <c:v>16012</c:v>
                </c:pt>
                <c:pt idx="14">
                  <c:v>10034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7270</c:v>
                </c:pt>
                <c:pt idx="3">
                  <c:v>7092</c:v>
                </c:pt>
                <c:pt idx="6">
                  <c:v>6677</c:v>
                </c:pt>
                <c:pt idx="9">
                  <c:v>5881</c:v>
                </c:pt>
                <c:pt idx="12">
                  <c:v>5752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728</c:v>
                </c:pt>
                <c:pt idx="3">
                  <c:v>695</c:v>
                </c:pt>
                <c:pt idx="6">
                  <c:v>674</c:v>
                </c:pt>
                <c:pt idx="9">
                  <c:v>1442</c:v>
                </c:pt>
                <c:pt idx="12">
                  <c:v>2102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2994</c:v>
                </c:pt>
                <c:pt idx="3">
                  <c:v>2874</c:v>
                </c:pt>
                <c:pt idx="6">
                  <c:v>2738</c:v>
                </c:pt>
                <c:pt idx="9">
                  <c:v>2582</c:v>
                </c:pt>
                <c:pt idx="12">
                  <c:v>2426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c:v>
                </c:pt>
                <c:pt idx="3">
                  <c:v>198</c:v>
                </c:pt>
                <c:pt idx="6">
                  <c:v>163</c:v>
                </c:pt>
                <c:pt idx="9">
                  <c:v>131</c:v>
                </c:pt>
                <c:pt idx="12">
                  <c:v>477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26670</c:v>
                </c:pt>
                <c:pt idx="3">
                  <c:v>26070</c:v>
                </c:pt>
                <c:pt idx="6">
                  <c:v>25399</c:v>
                </c:pt>
                <c:pt idx="9">
                  <c:v>26047</c:v>
                </c:pt>
                <c:pt idx="12">
                  <c:v>32747</c:v>
                </c:pt>
              </c:numCache>
            </c:numRef>
          </c:val>
        </c:ser>
        <c:dLbls>
          <c:showLegendKey val="0"/>
          <c:showVal val="0"/>
          <c:showCatName val="0"/>
          <c:showSerName val="0"/>
          <c:showPercent val="0"/>
          <c:showBubbleSize val="0"/>
        </c:dLbls>
        <c:gapWidth val="100"/>
        <c:overlap val="100"/>
        <c:axId val="513283904"/>
        <c:axId val="51328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1179</c:v>
                </c:pt>
                <c:pt idx="2">
                  <c:v>#N/A</c:v>
                </c:pt>
                <c:pt idx="3">
                  <c:v>#N/A</c:v>
                </c:pt>
                <c:pt idx="4">
                  <c:v>0</c:v>
                </c:pt>
                <c:pt idx="5">
                  <c:v>#N/A</c:v>
                </c:pt>
                <c:pt idx="6">
                  <c:v>#N/A</c:v>
                </c:pt>
                <c:pt idx="7">
                  <c:v>0</c:v>
                </c:pt>
                <c:pt idx="8">
                  <c:v>#N/A</c:v>
                </c:pt>
                <c:pt idx="9">
                  <c:v>#N/A</c:v>
                </c:pt>
                <c:pt idx="10">
                  <c:v>0</c:v>
                </c:pt>
                <c:pt idx="11">
                  <c:v>#N/A</c:v>
                </c:pt>
                <c:pt idx="12">
                  <c:v>#N/A</c:v>
                </c:pt>
                <c:pt idx="13">
                  <c:v>3084</c:v>
                </c:pt>
                <c:pt idx="14">
                  <c:v>#N/A</c:v>
                </c:pt>
              </c:numCache>
            </c:numRef>
          </c:val>
          <c:smooth val="0"/>
        </c:ser>
        <c:dLbls>
          <c:showLegendKey val="0"/>
          <c:showVal val="0"/>
          <c:showCatName val="0"/>
          <c:showSerName val="0"/>
          <c:showPercent val="0"/>
          <c:showBubbleSize val="0"/>
        </c:dLbls>
        <c:marker val="1"/>
        <c:smooth val="0"/>
        <c:axId val="513283904"/>
        <c:axId val="513281552"/>
      </c:lineChart>
      <c:catAx>
        <c:axId val="5132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281552"/>
        <c:crosses val="autoZero"/>
        <c:auto val="1"/>
        <c:lblAlgn val="ctr"/>
        <c:lblOffset val="100"/>
        <c:tickLblSkip val="1"/>
        <c:tickMarkSkip val="1"/>
        <c:noMultiLvlLbl val="0"/>
      </c:catAx>
      <c:valAx>
        <c:axId val="51328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{E52DF3C1-E77E-4D3A-9887-0E642925208D}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{A5194989-295D-4BDC-86C3-942388F9FD45}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{3F5ECFBF-EA6C-4B84-9FAB-8564ECC3C73B}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{11AB00B9-FB4A-4BA3-9EAC-4E5A4AA34438}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{83EE8D4A-790B-46AA-986C-CC6C51692477}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{6D0C8756-3089-486B-B039-A2FB2F3F57C3}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{EB09C4B9-064E-4B44-B22A-35C9A61B2178}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{4C57D1A5-2C8C-4930-B623-7A656D573DAB}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{01887700-B816-48D5-ABE9-344B7AF95059}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{06EC7B0E-03C3-4E7B-B891-555F88FC6D71}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13279200"/>
        <c:axId val="513290568"/>
      </c:scatterChart>
      <c:valAx>
        <c:axId val="513279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290568"/>
        <c:crosses val="autoZero"/>
        <c:crossBetween val="midCat"/>
      </c:valAx>
      <c:valAx>
        <c:axId val="513290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327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{9F4A9FBD-06C8-4678-8413-342E9E80A585}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{ADD4E18C-E3FB-4CC4-8B01-89F8AF6808C7}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{BA080D55-51F6-4890-B98F-20C1B5FBFAB3}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{8AC76D06-13B5-48A6-9071-42DE3E86B120}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{1505A299-30DA-4ABD-A130-D387E5E61253}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7.9</c:v>
                </c:pt>
                <c:pt idx="2">
                  <c:v>7.1</c:v>
                </c:pt>
                <c:pt idx="3">
                  <c:v>6</c:v>
                </c:pt>
                <c:pt idx="4">
                  <c:v>5</c:v>
                </c:pt>
              </c:numCache>
            </c:numRef>
          </c:xVal>
          <c:yVal>
            <c:numRef>
              <c:f>公会計指標分析・財政指標組合せ分析表!$K$73:$O$73</c:f>
              <c:numCache>
                <c:formatCode>#,##0.0;"▲ "#,##0.0</c:formatCode>
                <c:ptCount val="5"/>
                <c:pt idx="0">
                  <c:v>6.2</c:v>
                </c:pt>
                <c:pt idx="4">
                  <c:v>16.5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{87A97D86-6A17-4FFE-B235-24E7EDD33050}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{8A0AC83F-1B62-448A-8269-5731CFCB1718}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{34E90968-1B91-4AEF-8DDE-8445CBC9621C}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{D603112D-85E0-4832-A987-9D80B116BD33}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{4CC695F3-45D3-4938-B715-85465B28A924}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513292920"/>
        <c:axId val="513293704"/>
      </c:scatterChart>
      <c:valAx>
        <c:axId val="513292920"/>
        <c:scaling>
          <c:orientation val="minMax"/>
          <c:max val="11.7"/>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293704"/>
        <c:crosses val="autoZero"/>
        <c:crossBetween val="midCat"/>
      </c:valAx>
      <c:valAx>
        <c:axId val="513293704"/>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3292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年度より</a:t>
          </a:r>
          <a:r>
            <a:rPr kumimoji="1" lang="en-US" altLang="ja-JP" sz="1100">
              <a:latin typeface="ＭＳ Ｐゴシック"/>
            </a:rPr>
            <a:t>0.01</a:t>
          </a:r>
          <a:r>
            <a:rPr kumimoji="1" lang="ja-JP" altLang="en-US" sz="1100">
              <a:latin typeface="ＭＳ Ｐゴシック"/>
            </a:rPr>
            <a:t>ポイント減少し、類似団体平均を下回っている。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自主財源に乏しく、財政基盤は類似団体に比べ弱いものとなっている。今後は引き続き企業誘致や産業振興施策により、主要な自主財源である市税の収入確保を図るとともに、歳出全般にわたる削減により、財政基盤の強化に努める。</a:t>
          </a:r>
          <a:endParaRPr lang="ja-JP" altLang="ja-JP" sz="11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70" name="直線コネクタ 69"/>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6" name="直線コネクタ 75"/>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147865</xdr:rowOff>
    </xdr:to>
    <xdr:cxnSp macro="">
      <xdr:nvCxnSpPr>
        <xdr:cNvPr id="79" name="直線コネクタ 78"/>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69142</xdr:rowOff>
    </xdr:from>
    <xdr:ext cx="762000" cy="259045"/>
    <xdr:sp macro="" textlink="">
      <xdr:nvSpPr>
        <xdr:cNvPr id="90" name="財政力該当値テキスト"/>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1" name="円/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5" name="円/楕円 94"/>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6" name="テキスト ボックス 95"/>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し、類似団体平均を下回っている。</a:t>
          </a:r>
          <a:endParaRPr lang="ja-JP" altLang="ja-JP" sz="1400">
            <a:effectLst/>
          </a:endParaRPr>
        </a:p>
        <a:p>
          <a:r>
            <a:rPr lang="ja-JP" altLang="en-US" sz="1100" b="0" i="0" u="none" strike="noStrike" baseline="0" smtClean="0">
              <a:solidFill>
                <a:schemeClr val="dk1"/>
              </a:solidFill>
              <a:latin typeface="+mn-lt"/>
              <a:ea typeface="+mn-ea"/>
              <a:cs typeface="+mn-cs"/>
            </a:rPr>
            <a:t>義務的経費である人件費については、定員適正化計画の推進により、毎年減少している。公債費についても、交付税措置のある有利な市債に絞った発行を原則としている。</a:t>
          </a:r>
        </a:p>
        <a:p>
          <a:r>
            <a:rPr lang="ja-JP" altLang="en-US" sz="1100" b="0" i="0" u="none" strike="noStrike" baseline="0" smtClean="0">
              <a:solidFill>
                <a:schemeClr val="dk1"/>
              </a:solidFill>
              <a:latin typeface="+mn-lt"/>
              <a:ea typeface="+mn-ea"/>
              <a:cs typeface="+mn-cs"/>
            </a:rPr>
            <a:t>今後も全ての事務事業において事業評価を実施し、優先度の低い事業については計</a:t>
          </a:r>
        </a:p>
        <a:p>
          <a:r>
            <a:rPr lang="ja-JP" altLang="en-US" sz="1100" b="0" i="0" u="none" strike="noStrike" baseline="0" smtClean="0">
              <a:solidFill>
                <a:schemeClr val="dk1"/>
              </a:solidFill>
              <a:latin typeface="+mn-lt"/>
              <a:ea typeface="+mn-ea"/>
              <a:cs typeface="+mn-cs"/>
            </a:rPr>
            <a:t>画的に廃止・縮小を進めるなど、経常経費の削減に努める。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64</xdr:row>
      <xdr:rowOff>79587</xdr:rowOff>
    </xdr:to>
    <xdr:cxnSp macro="">
      <xdr:nvCxnSpPr>
        <xdr:cNvPr id="133" name="直線コネクタ 132"/>
        <xdr:cNvCxnSpPr/>
      </xdr:nvCxnSpPr>
      <xdr:spPr>
        <a:xfrm flipV="1">
          <a:off x="4114800" y="1081108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64</xdr:row>
      <xdr:rowOff>79587</xdr:rowOff>
    </xdr:to>
    <xdr:cxnSp macro="">
      <xdr:nvCxnSpPr>
        <xdr:cNvPr id="136" name="直線コネクタ 135"/>
        <xdr:cNvCxnSpPr/>
      </xdr:nvCxnSpPr>
      <xdr:spPr>
        <a:xfrm>
          <a:off x="3225800" y="108834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63</xdr:row>
      <xdr:rowOff>106256</xdr:rowOff>
    </xdr:to>
    <xdr:cxnSp macro="">
      <xdr:nvCxnSpPr>
        <xdr:cNvPr id="139" name="直線コネクタ 138"/>
        <xdr:cNvCxnSpPr/>
      </xdr:nvCxnSpPr>
      <xdr:spPr>
        <a:xfrm flipV="1">
          <a:off x="2336800" y="1088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1" name="テキスト ボックス 140"/>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106256</xdr:rowOff>
    </xdr:to>
    <xdr:cxnSp macro="">
      <xdr:nvCxnSpPr>
        <xdr:cNvPr id="142" name="直線コネクタ 141"/>
        <xdr:cNvCxnSpPr/>
      </xdr:nvCxnSpPr>
      <xdr:spPr>
        <a:xfrm>
          <a:off x="1447800" y="107306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46" name="テキスト ボックス 145"/>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52" name="円/楕円 151"/>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146914</xdr:rowOff>
    </xdr:from>
    <xdr:ext cx="762000" cy="259045"/>
    <xdr:sp macro="" textlink="">
      <xdr:nvSpPr>
        <xdr:cNvPr id="153"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4" name="円/楕円 153"/>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5" name="テキスト ボックス 154"/>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6" name="円/楕円 155"/>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57" name="テキスト ボックス 156"/>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8" name="円/楕円 157"/>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167233</xdr:rowOff>
    </xdr:from>
    <xdr:ext cx="762000" cy="259045"/>
    <xdr:sp macro="" textlink="">
      <xdr:nvSpPr>
        <xdr:cNvPr id="159" name="テキスト ボックス 158"/>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60" name="円/楕円 159"/>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161731</xdr:rowOff>
    </xdr:from>
    <xdr:ext cx="762000" cy="259045"/>
    <xdr:sp macro="" textlink="">
      <xdr:nvSpPr>
        <xdr:cNvPr id="161" name="テキスト ボックス 160"/>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[136,768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年度と比べ</a:t>
          </a:r>
          <a:r>
            <a:rPr lang="en-US" altLang="ja-JP" sz="1100">
              <a:solidFill>
                <a:schemeClr val="dk1"/>
              </a:solidFill>
              <a:effectLst/>
              <a:latin typeface="+mn-lt"/>
              <a:ea typeface="+mn-ea"/>
              <a:cs typeface="+mn-cs"/>
            </a:rPr>
            <a:t>329</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a:t>
          </a:r>
          <a:r>
            <a:rPr lang="ja-JP" altLang="en-US" sz="1100">
              <a:solidFill>
                <a:schemeClr val="dk1"/>
              </a:solidFill>
              <a:effectLst/>
              <a:latin typeface="+mn-lt"/>
              <a:ea typeface="+mn-ea"/>
              <a:cs typeface="+mn-cs"/>
            </a:rPr>
            <a:t>なったが</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endParaRPr lang="ja-JP" altLang="ja-JP" sz="1400">
            <a:effectLst/>
          </a:endParaRPr>
        </a:p>
        <a:p>
          <a:pPr rtl="0"/>
          <a:r>
            <a:rPr lang="ja-JP" altLang="ja-JP" sz="1100">
              <a:solidFill>
                <a:schemeClr val="dk1"/>
              </a:solidFill>
              <a:effectLst/>
              <a:latin typeface="+mn-lt"/>
              <a:ea typeface="+mn-ea"/>
              <a:cs typeface="+mn-cs"/>
            </a:rPr>
            <a:t>　人件費については減少しているが、委託料等が増加しているため、増額となっている。</a:t>
          </a:r>
          <a:endParaRPr lang="ja-JP" altLang="ja-JP" sz="1400">
            <a:effectLst/>
          </a:endParaRPr>
        </a:p>
        <a:p>
          <a:pPr rtl="0"/>
          <a:r>
            <a:rPr lang="ja-JP" altLang="ja-JP" sz="1100">
              <a:solidFill>
                <a:schemeClr val="dk1"/>
              </a:solidFill>
              <a:effectLst/>
              <a:latin typeface="+mn-lt"/>
              <a:ea typeface="+mn-ea"/>
              <a:cs typeface="+mn-cs"/>
            </a:rPr>
            <a:t>　事務事業評価等による経常経費の削減に努め、人件費・物件費ともに削減に努める。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169504</xdr:rowOff>
    </xdr:from>
    <xdr:to>
      <xdr:col>7</xdr:col>
      <xdr:colOff>152400</xdr:colOff>
      <xdr:row>81</xdr:row>
      <xdr:rowOff>171092</xdr:rowOff>
    </xdr:to>
    <xdr:cxnSp macro="">
      <xdr:nvCxnSpPr>
        <xdr:cNvPr id="194" name="直線コネクタ 193"/>
        <xdr:cNvCxnSpPr/>
      </xdr:nvCxnSpPr>
      <xdr:spPr>
        <a:xfrm>
          <a:off x="4114800" y="14056954"/>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169504</xdr:rowOff>
    </xdr:from>
    <xdr:to>
      <xdr:col>6</xdr:col>
      <xdr:colOff>0</xdr:colOff>
      <xdr:row>81</xdr:row>
      <xdr:rowOff>170697</xdr:rowOff>
    </xdr:to>
    <xdr:cxnSp macro="">
      <xdr:nvCxnSpPr>
        <xdr:cNvPr id="197" name="直線コネクタ 196"/>
        <xdr:cNvCxnSpPr/>
      </xdr:nvCxnSpPr>
      <xdr:spPr>
        <a:xfrm flipV="1">
          <a:off x="3225800" y="14056954"/>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52453</xdr:rowOff>
    </xdr:from>
    <xdr:ext cx="736600" cy="259045"/>
    <xdr:sp macro="" textlink="">
      <xdr:nvSpPr>
        <xdr:cNvPr id="199" name="テキスト ボックス 198"/>
        <xdr:cNvSpPr txBox="1"/>
      </xdr:nvSpPr>
      <xdr:spPr>
        <a:xfrm>
          <a:off x="3733800" y="137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141794</xdr:rowOff>
    </xdr:from>
    <xdr:to>
      <xdr:col>4</xdr:col>
      <xdr:colOff>482600</xdr:colOff>
      <xdr:row>81</xdr:row>
      <xdr:rowOff>170697</xdr:rowOff>
    </xdr:to>
    <xdr:cxnSp macro="">
      <xdr:nvCxnSpPr>
        <xdr:cNvPr id="200" name="直線コネクタ 199"/>
        <xdr:cNvCxnSpPr/>
      </xdr:nvCxnSpPr>
      <xdr:spPr>
        <a:xfrm>
          <a:off x="2336800" y="14029244"/>
          <a:ext cx="8890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43381</xdr:rowOff>
    </xdr:from>
    <xdr:ext cx="762000" cy="259045"/>
    <xdr:sp macro="" textlink="">
      <xdr:nvSpPr>
        <xdr:cNvPr id="202" name="テキスト ボックス 201"/>
        <xdr:cNvSpPr txBox="1"/>
      </xdr:nvSpPr>
      <xdr:spPr>
        <a:xfrm>
          <a:off x="2844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141794</xdr:rowOff>
    </xdr:from>
    <xdr:to>
      <xdr:col>3</xdr:col>
      <xdr:colOff>279400</xdr:colOff>
      <xdr:row>82</xdr:row>
      <xdr:rowOff>955</xdr:rowOff>
    </xdr:to>
    <xdr:cxnSp macro="">
      <xdr:nvCxnSpPr>
        <xdr:cNvPr id="203" name="直線コネクタ 202"/>
        <xdr:cNvCxnSpPr/>
      </xdr:nvCxnSpPr>
      <xdr:spPr>
        <a:xfrm flipV="1">
          <a:off x="1447800" y="14029244"/>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21379</xdr:rowOff>
    </xdr:from>
    <xdr:ext cx="762000" cy="259045"/>
    <xdr:sp macro="" textlink="">
      <xdr:nvSpPr>
        <xdr:cNvPr id="205" name="テキスト ボックス 204"/>
        <xdr:cNvSpPr txBox="1"/>
      </xdr:nvSpPr>
      <xdr:spPr>
        <a:xfrm>
          <a:off x="1955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12842</xdr:rowOff>
    </xdr:from>
    <xdr:ext cx="762000" cy="259045"/>
    <xdr:sp macro="" textlink="">
      <xdr:nvSpPr>
        <xdr:cNvPr id="207" name="テキスト ボックス 206"/>
        <xdr:cNvSpPr txBox="1"/>
      </xdr:nvSpPr>
      <xdr:spPr>
        <a:xfrm>
          <a:off x="1066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120292</xdr:rowOff>
    </xdr:from>
    <xdr:to>
      <xdr:col>7</xdr:col>
      <xdr:colOff>203200</xdr:colOff>
      <xdr:row>82</xdr:row>
      <xdr:rowOff>50442</xdr:rowOff>
    </xdr:to>
    <xdr:sp macro="" textlink="">
      <xdr:nvSpPr>
        <xdr:cNvPr id="213" name="円/楕円 212"/>
        <xdr:cNvSpPr/>
      </xdr:nvSpPr>
      <xdr:spPr>
        <a:xfrm>
          <a:off x="4902200" y="140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136819</xdr:rowOff>
    </xdr:from>
    <xdr:ext cx="762000" cy="259045"/>
    <xdr:sp macro="" textlink="">
      <xdr:nvSpPr>
        <xdr:cNvPr id="214" name="人件費・物件費等の状況該当値テキスト"/>
        <xdr:cNvSpPr txBox="1"/>
      </xdr:nvSpPr>
      <xdr:spPr>
        <a:xfrm>
          <a:off x="5041900" y="1385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118704</xdr:rowOff>
    </xdr:from>
    <xdr:to>
      <xdr:col>6</xdr:col>
      <xdr:colOff>50800</xdr:colOff>
      <xdr:row>82</xdr:row>
      <xdr:rowOff>48854</xdr:rowOff>
    </xdr:to>
    <xdr:sp macro="" textlink="">
      <xdr:nvSpPr>
        <xdr:cNvPr id="215" name="円/楕円 214"/>
        <xdr:cNvSpPr/>
      </xdr:nvSpPr>
      <xdr:spPr>
        <a:xfrm>
          <a:off x="4064000" y="140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33631</xdr:rowOff>
    </xdr:from>
    <xdr:ext cx="736600" cy="259045"/>
    <xdr:sp macro="" textlink="">
      <xdr:nvSpPr>
        <xdr:cNvPr id="216" name="テキスト ボックス 215"/>
        <xdr:cNvSpPr txBox="1"/>
      </xdr:nvSpPr>
      <xdr:spPr>
        <a:xfrm>
          <a:off x="3733800" y="1409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119897</xdr:rowOff>
    </xdr:from>
    <xdr:to>
      <xdr:col>4</xdr:col>
      <xdr:colOff>533400</xdr:colOff>
      <xdr:row>82</xdr:row>
      <xdr:rowOff>50047</xdr:rowOff>
    </xdr:to>
    <xdr:sp macro="" textlink="">
      <xdr:nvSpPr>
        <xdr:cNvPr id="217" name="円/楕円 216"/>
        <xdr:cNvSpPr/>
      </xdr:nvSpPr>
      <xdr:spPr>
        <a:xfrm>
          <a:off x="3175000" y="14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34824</xdr:rowOff>
    </xdr:from>
    <xdr:ext cx="762000" cy="259045"/>
    <xdr:sp macro="" textlink="">
      <xdr:nvSpPr>
        <xdr:cNvPr id="218" name="テキスト ボックス 217"/>
        <xdr:cNvSpPr txBox="1"/>
      </xdr:nvSpPr>
      <xdr:spPr>
        <a:xfrm>
          <a:off x="2844800" y="140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90994</xdr:rowOff>
    </xdr:from>
    <xdr:to>
      <xdr:col>3</xdr:col>
      <xdr:colOff>330200</xdr:colOff>
      <xdr:row>82</xdr:row>
      <xdr:rowOff>21144</xdr:rowOff>
    </xdr:to>
    <xdr:sp macro="" textlink="">
      <xdr:nvSpPr>
        <xdr:cNvPr id="219" name="円/楕円 218"/>
        <xdr:cNvSpPr/>
      </xdr:nvSpPr>
      <xdr:spPr>
        <a:xfrm>
          <a:off x="2286000" y="139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5921</xdr:rowOff>
    </xdr:from>
    <xdr:ext cx="762000" cy="259045"/>
    <xdr:sp macro="" textlink="">
      <xdr:nvSpPr>
        <xdr:cNvPr id="220" name="テキスト ボックス 219"/>
        <xdr:cNvSpPr txBox="1"/>
      </xdr:nvSpPr>
      <xdr:spPr>
        <a:xfrm>
          <a:off x="1955800" y="1406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121605</xdr:rowOff>
    </xdr:from>
    <xdr:to>
      <xdr:col>2</xdr:col>
      <xdr:colOff>127000</xdr:colOff>
      <xdr:row>82</xdr:row>
      <xdr:rowOff>51755</xdr:rowOff>
    </xdr:to>
    <xdr:sp macro="" textlink="">
      <xdr:nvSpPr>
        <xdr:cNvPr id="221" name="円/楕円 220"/>
        <xdr:cNvSpPr/>
      </xdr:nvSpPr>
      <xdr:spPr>
        <a:xfrm>
          <a:off x="1397000" y="140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36532</xdr:rowOff>
    </xdr:from>
    <xdr:ext cx="762000" cy="259045"/>
    <xdr:sp macro="" textlink="">
      <xdr:nvSpPr>
        <xdr:cNvPr id="222" name="テキスト ボックス 221"/>
        <xdr:cNvSpPr txBox="1"/>
      </xdr:nvSpPr>
      <xdr:spPr>
        <a:xfrm>
          <a:off x="1066800" y="1409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日初任給の号給引上げに伴う在職者調整および平成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日より給料表に</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級制を導入したことからラスパイレス指数が上昇した。</a:t>
          </a:r>
          <a:endParaRPr lang="ja-JP" altLang="ja-JP" sz="1400">
            <a:effectLst/>
          </a:endParaRPr>
        </a:p>
        <a:p>
          <a:r>
            <a:rPr kumimoji="1" lang="ja-JP" altLang="ja-JP" sz="1100">
              <a:solidFill>
                <a:schemeClr val="dk1"/>
              </a:solidFill>
              <a:effectLst/>
              <a:latin typeface="+mn-lt"/>
              <a:ea typeface="+mn-ea"/>
              <a:cs typeface="+mn-cs"/>
            </a:rPr>
            <a:t>　今後も近隣自治体や類似団体の給与水準と比較しながら、適正な給与水準となるよう努める。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86</xdr:row>
      <xdr:rowOff>7761</xdr:rowOff>
    </xdr:to>
    <xdr:cxnSp macro="">
      <xdr:nvCxnSpPr>
        <xdr:cNvPr id="251" name="直線コネクタ 250"/>
        <xdr:cNvCxnSpPr/>
      </xdr:nvCxnSpPr>
      <xdr:spPr>
        <a:xfrm flipV="1">
          <a:off x="17018000" y="13773855"/>
          <a:ext cx="0" cy="978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2"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3" name="直線コネクタ 252"/>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4"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5" name="直線コネクタ 254"/>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84</xdr:row>
      <xdr:rowOff>55739</xdr:rowOff>
    </xdr:to>
    <xdr:cxnSp macro="">
      <xdr:nvCxnSpPr>
        <xdr:cNvPr id="256" name="直線コネクタ 255"/>
        <xdr:cNvCxnSpPr/>
      </xdr:nvCxnSpPr>
      <xdr:spPr>
        <a:xfrm>
          <a:off x="16179800" y="1429667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83</xdr:row>
      <xdr:rowOff>66322</xdr:rowOff>
    </xdr:to>
    <xdr:cxnSp macro="">
      <xdr:nvCxnSpPr>
        <xdr:cNvPr id="259" name="直線コネクタ 258"/>
        <xdr:cNvCxnSpPr/>
      </xdr:nvCxnSpPr>
      <xdr:spPr>
        <a:xfrm>
          <a:off x="15290800" y="138811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88</xdr:row>
      <xdr:rowOff>40216</xdr:rowOff>
    </xdr:to>
    <xdr:cxnSp macro="">
      <xdr:nvCxnSpPr>
        <xdr:cNvPr id="262" name="直線コネクタ 261"/>
        <xdr:cNvCxnSpPr/>
      </xdr:nvCxnSpPr>
      <xdr:spPr>
        <a:xfrm flipV="1">
          <a:off x="14401800" y="13881100"/>
          <a:ext cx="889000" cy="12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107245</xdr:rowOff>
    </xdr:to>
    <xdr:cxnSp macro="">
      <xdr:nvCxnSpPr>
        <xdr:cNvPr id="265" name="直線コネクタ 264"/>
        <xdr:cNvCxnSpPr/>
      </xdr:nvCxnSpPr>
      <xdr:spPr>
        <a:xfrm flipV="1">
          <a:off x="13512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5" name="円/楕円 274"/>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21466</xdr:rowOff>
    </xdr:from>
    <xdr:ext cx="762000" cy="259045"/>
    <xdr:sp macro="" textlink="">
      <xdr:nvSpPr>
        <xdr:cNvPr id="276"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7" name="円/楕円 276"/>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8" name="テキスト ボックス 277"/>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79" name="円/楕円 278"/>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80" name="テキスト ボックス 279"/>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2" name="テキスト ボックス 281"/>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3" name="円/楕円 282"/>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4" name="テキスト ボックス 283"/>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類似団体平均より多くなっているが、平成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年度より人口千人当たり</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人の微減となった。</a:t>
          </a:r>
          <a:endParaRPr lang="ja-JP" altLang="ja-JP">
            <a:effectLst/>
          </a:endParaRPr>
        </a:p>
        <a:p>
          <a:r>
            <a:rPr kumimoji="1" lang="ja-JP" altLang="ja-JP" sz="1100" baseline="0">
              <a:solidFill>
                <a:schemeClr val="dk1"/>
              </a:solidFill>
              <a:effectLst/>
              <a:latin typeface="+mn-lt"/>
              <a:ea typeface="+mn-ea"/>
              <a:cs typeface="+mn-cs"/>
            </a:rPr>
            <a:t>　三豊市定員適正化計画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第</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次計画：平成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では、企業会計も含めた職員数を平成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年度末には人口の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に近づけることを目標に掲げている。本計画に基づき、再任用制度を十分に活用し、機構改革や事務事業の見直しによる適材適所の配置に努める。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4" name="直線コネクタ 313"/>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5"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6" name="直線コネクタ 315"/>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7"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18" name="直線コネクタ 317"/>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43921</xdr:rowOff>
    </xdr:to>
    <xdr:cxnSp macro="">
      <xdr:nvCxnSpPr>
        <xdr:cNvPr id="319" name="直線コネクタ 318"/>
        <xdr:cNvCxnSpPr/>
      </xdr:nvCxnSpPr>
      <xdr:spPr>
        <a:xfrm flipV="1">
          <a:off x="16179800" y="1084326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90610</xdr:rowOff>
    </xdr:from>
    <xdr:ext cx="762000" cy="259045"/>
    <xdr:sp macro="" textlink="">
      <xdr:nvSpPr>
        <xdr:cNvPr id="320" name="定員管理の状況平均値テキスト"/>
        <xdr:cNvSpPr txBox="1"/>
      </xdr:nvSpPr>
      <xdr:spPr>
        <a:xfrm>
          <a:off x="17106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1" name="フローチャート : 判断 320"/>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43921</xdr:rowOff>
    </xdr:from>
    <xdr:to>
      <xdr:col>23</xdr:col>
      <xdr:colOff>406400</xdr:colOff>
      <xdr:row>63</xdr:row>
      <xdr:rowOff>64029</xdr:rowOff>
    </xdr:to>
    <xdr:cxnSp macro="">
      <xdr:nvCxnSpPr>
        <xdr:cNvPr id="322" name="直線コネクタ 321"/>
        <xdr:cNvCxnSpPr/>
      </xdr:nvCxnSpPr>
      <xdr:spPr>
        <a:xfrm flipV="1">
          <a:off x="15290800" y="108452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4" name="テキスト ボックス 323"/>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64029</xdr:rowOff>
    </xdr:from>
    <xdr:to>
      <xdr:col>22</xdr:col>
      <xdr:colOff>203200</xdr:colOff>
      <xdr:row>63</xdr:row>
      <xdr:rowOff>98213</xdr:rowOff>
    </xdr:to>
    <xdr:cxnSp macro="">
      <xdr:nvCxnSpPr>
        <xdr:cNvPr id="325" name="直線コネクタ 324"/>
        <xdr:cNvCxnSpPr/>
      </xdr:nvCxnSpPr>
      <xdr:spPr>
        <a:xfrm flipV="1">
          <a:off x="14401800" y="1086537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7" name="テキスト ボックス 326"/>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98213</xdr:rowOff>
    </xdr:from>
    <xdr:to>
      <xdr:col>21</xdr:col>
      <xdr:colOff>0</xdr:colOff>
      <xdr:row>63</xdr:row>
      <xdr:rowOff>136419</xdr:rowOff>
    </xdr:to>
    <xdr:cxnSp macro="">
      <xdr:nvCxnSpPr>
        <xdr:cNvPr id="328" name="直線コネクタ 327"/>
        <xdr:cNvCxnSpPr/>
      </xdr:nvCxnSpPr>
      <xdr:spPr>
        <a:xfrm flipV="1">
          <a:off x="13512800" y="1089956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0" name="テキスト ボックス 32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2" name="テキスト ボックス 331"/>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38" name="円/楕円 337"/>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39"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164571</xdr:rowOff>
    </xdr:from>
    <xdr:to>
      <xdr:col>23</xdr:col>
      <xdr:colOff>457200</xdr:colOff>
      <xdr:row>63</xdr:row>
      <xdr:rowOff>94721</xdr:rowOff>
    </xdr:to>
    <xdr:sp macro="" textlink="">
      <xdr:nvSpPr>
        <xdr:cNvPr id="340" name="円/楕円 339"/>
        <xdr:cNvSpPr/>
      </xdr:nvSpPr>
      <xdr:spPr>
        <a:xfrm>
          <a:off x="16129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79498</xdr:rowOff>
    </xdr:from>
    <xdr:ext cx="736600" cy="259045"/>
    <xdr:sp macro="" textlink="">
      <xdr:nvSpPr>
        <xdr:cNvPr id="341" name="テキスト ボックス 340"/>
        <xdr:cNvSpPr txBox="1"/>
      </xdr:nvSpPr>
      <xdr:spPr>
        <a:xfrm>
          <a:off x="15798800" y="1088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13229</xdr:rowOff>
    </xdr:from>
    <xdr:to>
      <xdr:col>22</xdr:col>
      <xdr:colOff>254000</xdr:colOff>
      <xdr:row>63</xdr:row>
      <xdr:rowOff>114829</xdr:rowOff>
    </xdr:to>
    <xdr:sp macro="" textlink="">
      <xdr:nvSpPr>
        <xdr:cNvPr id="342" name="円/楕円 341"/>
        <xdr:cNvSpPr/>
      </xdr:nvSpPr>
      <xdr:spPr>
        <a:xfrm>
          <a:off x="15240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99606</xdr:rowOff>
    </xdr:from>
    <xdr:ext cx="762000" cy="259045"/>
    <xdr:sp macro="" textlink="">
      <xdr:nvSpPr>
        <xdr:cNvPr id="343" name="テキスト ボックス 342"/>
        <xdr:cNvSpPr txBox="1"/>
      </xdr:nvSpPr>
      <xdr:spPr>
        <a:xfrm>
          <a:off x="14909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47413</xdr:rowOff>
    </xdr:from>
    <xdr:to>
      <xdr:col>21</xdr:col>
      <xdr:colOff>50800</xdr:colOff>
      <xdr:row>63</xdr:row>
      <xdr:rowOff>149013</xdr:rowOff>
    </xdr:to>
    <xdr:sp macro="" textlink="">
      <xdr:nvSpPr>
        <xdr:cNvPr id="344" name="円/楕円 343"/>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45" name="テキスト ボックス 344"/>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85619</xdr:rowOff>
    </xdr:from>
    <xdr:to>
      <xdr:col>19</xdr:col>
      <xdr:colOff>533400</xdr:colOff>
      <xdr:row>64</xdr:row>
      <xdr:rowOff>15769</xdr:rowOff>
    </xdr:to>
    <xdr:sp macro="" textlink="">
      <xdr:nvSpPr>
        <xdr:cNvPr id="346" name="円/楕円 345"/>
        <xdr:cNvSpPr/>
      </xdr:nvSpPr>
      <xdr:spPr>
        <a:xfrm>
          <a:off x="13462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546</xdr:rowOff>
    </xdr:from>
    <xdr:ext cx="762000" cy="259045"/>
    <xdr:sp macro="" textlink="">
      <xdr:nvSpPr>
        <xdr:cNvPr id="347" name="テキスト ボックス 346"/>
        <xdr:cNvSpPr txBox="1"/>
      </xdr:nvSpPr>
      <xdr:spPr>
        <a:xfrm>
          <a:off x="13131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ポイント改善されており、類似団体平均を下回っている。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主な要因としては、元利償還金の減額が挙げられる。</a:t>
          </a:r>
          <a:endParaRPr lang="ja-JP" altLang="ja-JP" sz="1400">
            <a:effectLst/>
          </a:endParaRPr>
        </a:p>
        <a:p>
          <a:pPr rtl="0"/>
          <a:r>
            <a:rPr lang="ja-JP" altLang="ja-JP" sz="1100" b="0" i="0" baseline="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7" name="直線コネクタ 376"/>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9" name="直線コネクタ 37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0"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1" name="直線コネクタ 380"/>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105128</xdr:rowOff>
    </xdr:from>
    <xdr:to>
      <xdr:col>24</xdr:col>
      <xdr:colOff>558800</xdr:colOff>
      <xdr:row>38</xdr:row>
      <xdr:rowOff>67733</xdr:rowOff>
    </xdr:to>
    <xdr:cxnSp macro="">
      <xdr:nvCxnSpPr>
        <xdr:cNvPr id="382" name="直線コネクタ 381"/>
        <xdr:cNvCxnSpPr/>
      </xdr:nvCxnSpPr>
      <xdr:spPr>
        <a:xfrm flipV="1">
          <a:off x="16179800" y="64487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3"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4" name="フローチャート : 判断 383"/>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67733</xdr:rowOff>
    </xdr:from>
    <xdr:to>
      <xdr:col>23</xdr:col>
      <xdr:colOff>406400</xdr:colOff>
      <xdr:row>39</xdr:row>
      <xdr:rowOff>43745</xdr:rowOff>
    </xdr:to>
    <xdr:cxnSp macro="">
      <xdr:nvCxnSpPr>
        <xdr:cNvPr id="385" name="直線コネクタ 384"/>
        <xdr:cNvCxnSpPr/>
      </xdr:nvCxnSpPr>
      <xdr:spPr>
        <a:xfrm flipV="1">
          <a:off x="15290800" y="6582833"/>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6" name="フローチャート : 判断 385"/>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7" name="テキスト ボックス 386"/>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43745</xdr:rowOff>
    </xdr:from>
    <xdr:to>
      <xdr:col>22</xdr:col>
      <xdr:colOff>203200</xdr:colOff>
      <xdr:row>39</xdr:row>
      <xdr:rowOff>150989</xdr:rowOff>
    </xdr:to>
    <xdr:cxnSp macro="">
      <xdr:nvCxnSpPr>
        <xdr:cNvPr id="388" name="直線コネクタ 387"/>
        <xdr:cNvCxnSpPr/>
      </xdr:nvCxnSpPr>
      <xdr:spPr>
        <a:xfrm flipV="1">
          <a:off x="14401800" y="673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150989</xdr:rowOff>
    </xdr:from>
    <xdr:to>
      <xdr:col>21</xdr:col>
      <xdr:colOff>0</xdr:colOff>
      <xdr:row>40</xdr:row>
      <xdr:rowOff>46567</xdr:rowOff>
    </xdr:to>
    <xdr:cxnSp macro="">
      <xdr:nvCxnSpPr>
        <xdr:cNvPr id="391" name="直線コネクタ 390"/>
        <xdr:cNvCxnSpPr/>
      </xdr:nvCxnSpPr>
      <xdr:spPr>
        <a:xfrm flipV="1">
          <a:off x="13512800" y="68375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2" name="フローチャート : 判断 391"/>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7355</xdr:rowOff>
    </xdr:from>
    <xdr:ext cx="762000" cy="259045"/>
    <xdr:sp macro="" textlink="">
      <xdr:nvSpPr>
        <xdr:cNvPr id="393" name="テキスト ボックス 392"/>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54328</xdr:rowOff>
    </xdr:from>
    <xdr:to>
      <xdr:col>24</xdr:col>
      <xdr:colOff>609600</xdr:colOff>
      <xdr:row>37</xdr:row>
      <xdr:rowOff>155928</xdr:rowOff>
    </xdr:to>
    <xdr:sp macro="" textlink="">
      <xdr:nvSpPr>
        <xdr:cNvPr id="401" name="円/楕円 400"/>
        <xdr:cNvSpPr/>
      </xdr:nvSpPr>
      <xdr:spPr>
        <a:xfrm>
          <a:off x="169672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70855</xdr:rowOff>
    </xdr:from>
    <xdr:ext cx="762000" cy="259045"/>
    <xdr:sp macro="" textlink="">
      <xdr:nvSpPr>
        <xdr:cNvPr id="402" name="公債費負担の状況該当値テキスト"/>
        <xdr:cNvSpPr txBox="1"/>
      </xdr:nvSpPr>
      <xdr:spPr>
        <a:xfrm>
          <a:off x="17106900" y="624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403" name="円/楕円 402"/>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404" name="テキスト ボックス 403"/>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164395</xdr:rowOff>
    </xdr:from>
    <xdr:to>
      <xdr:col>22</xdr:col>
      <xdr:colOff>254000</xdr:colOff>
      <xdr:row>39</xdr:row>
      <xdr:rowOff>94545</xdr:rowOff>
    </xdr:to>
    <xdr:sp macro="" textlink="">
      <xdr:nvSpPr>
        <xdr:cNvPr id="405" name="円/楕円 404"/>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104722</xdr:rowOff>
    </xdr:from>
    <xdr:ext cx="762000" cy="259045"/>
    <xdr:sp macro="" textlink="">
      <xdr:nvSpPr>
        <xdr:cNvPr id="406" name="テキスト ボックス 405"/>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100189</xdr:rowOff>
    </xdr:from>
    <xdr:to>
      <xdr:col>21</xdr:col>
      <xdr:colOff>50800</xdr:colOff>
      <xdr:row>40</xdr:row>
      <xdr:rowOff>30339</xdr:rowOff>
    </xdr:to>
    <xdr:sp macro="" textlink="">
      <xdr:nvSpPr>
        <xdr:cNvPr id="407" name="円/楕円 406"/>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40516</xdr:rowOff>
    </xdr:from>
    <xdr:ext cx="762000" cy="259045"/>
    <xdr:sp macro="" textlink="">
      <xdr:nvSpPr>
        <xdr:cNvPr id="408" name="テキスト ボックス 407"/>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9" name="円/楕円 408"/>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10" name="テキスト ボックス 409"/>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充当可能基金の減額等により、</a:t>
          </a:r>
          <a:r>
            <a:rPr kumimoji="1" lang="en-US" altLang="ja-JP" sz="1100">
              <a:latin typeface="ＭＳ Ｐゴシック"/>
            </a:rPr>
            <a:t>16.5</a:t>
          </a:r>
          <a:r>
            <a:rPr kumimoji="1" lang="ja-JP" altLang="en-US" sz="1100">
              <a:latin typeface="ＭＳ Ｐゴシック"/>
            </a:rPr>
            <a:t>％となったが、類似団体平均を大きく下回っている。</a:t>
          </a:r>
          <a:endParaRPr kumimoji="1" lang="en-US" altLang="ja-JP" sz="1300">
            <a:latin typeface="ＭＳ Ｐゴシック"/>
          </a:endParaRPr>
        </a:p>
        <a:p>
          <a:r>
            <a:rPr kumimoji="1" lang="ja-JP" altLang="en-US" sz="1300">
              <a:latin typeface="ＭＳ Ｐゴシック"/>
            </a:rPr>
            <a:t>　</a:t>
          </a:r>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公共施設の整備や</a:t>
          </a:r>
          <a:r>
            <a:rPr kumimoji="1" lang="ja-JP" altLang="ja-JP" sz="1100" b="0" i="0" baseline="0">
              <a:solidFill>
                <a:schemeClr val="dk1"/>
              </a:solidFill>
              <a:effectLst/>
              <a:latin typeface="+mn-lt"/>
              <a:ea typeface="+mn-ea"/>
              <a:cs typeface="+mn-cs"/>
            </a:rPr>
            <a:t>既存公共施設の老朽化対策等に対応するため、市債の発行は</a:t>
          </a:r>
          <a:r>
            <a:rPr kumimoji="1" lang="ja-JP" altLang="en-US" sz="1100" b="0" i="0" baseline="0">
              <a:solidFill>
                <a:schemeClr val="dk1"/>
              </a:solidFill>
              <a:effectLst/>
              <a:latin typeface="+mn-lt"/>
              <a:ea typeface="+mn-ea"/>
              <a:cs typeface="+mn-cs"/>
            </a:rPr>
            <a:t>行っていくが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合併特例債等の</a:t>
          </a:r>
          <a:r>
            <a:rPr kumimoji="1" lang="ja-JP" altLang="ja-JP" sz="1100" b="0" i="0" baseline="0">
              <a:solidFill>
                <a:schemeClr val="dk1"/>
              </a:solidFill>
              <a:effectLst/>
              <a:latin typeface="+mn-lt"/>
              <a:ea typeface="+mn-ea"/>
              <a:cs typeface="+mn-cs"/>
            </a:rPr>
            <a:t>有利な地方債の活用に努め、市の実質負担額の軽減を図っていく。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1" name="直線コネクタ 440"/>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2"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3" name="直線コネクタ 442"/>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106606</xdr:rowOff>
    </xdr:from>
    <xdr:ext cx="762000" cy="259045"/>
    <xdr:sp macro="" textlink="">
      <xdr:nvSpPr>
        <xdr:cNvPr id="446" name="将来負担の状況平均値テキスト"/>
        <xdr:cNvSpPr txBox="1"/>
      </xdr:nvSpPr>
      <xdr:spPr>
        <a:xfrm>
          <a:off x="17106900" y="284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47" name="フローチャート : 判断 446"/>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48" name="フローチャート : 判断 447"/>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49" name="テキスト ボックス 448"/>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59599</xdr:rowOff>
    </xdr:from>
    <xdr:to>
      <xdr:col>22</xdr:col>
      <xdr:colOff>254000</xdr:colOff>
      <xdr:row>17</xdr:row>
      <xdr:rowOff>161199</xdr:rowOff>
    </xdr:to>
    <xdr:sp macro="" textlink="">
      <xdr:nvSpPr>
        <xdr:cNvPr id="450" name="フローチャート : 判断 449"/>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171376</xdr:rowOff>
    </xdr:from>
    <xdr:ext cx="762000" cy="259045"/>
    <xdr:sp macro="" textlink="">
      <xdr:nvSpPr>
        <xdr:cNvPr id="451" name="テキスト ボックス 450"/>
        <xdr:cNvSpPr txBox="1"/>
      </xdr:nvSpPr>
      <xdr:spPr>
        <a:xfrm>
          <a:off x="14909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82913</xdr:rowOff>
    </xdr:from>
    <xdr:to>
      <xdr:col>21</xdr:col>
      <xdr:colOff>50800</xdr:colOff>
      <xdr:row>19</xdr:row>
      <xdr:rowOff>13063</xdr:rowOff>
    </xdr:to>
    <xdr:sp macro="" textlink="">
      <xdr:nvSpPr>
        <xdr:cNvPr id="452" name="フローチャート : 判断 451"/>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23240</xdr:rowOff>
    </xdr:from>
    <xdr:ext cx="762000" cy="259045"/>
    <xdr:sp macro="" textlink="">
      <xdr:nvSpPr>
        <xdr:cNvPr id="453" name="テキスト ボックス 452"/>
        <xdr:cNvSpPr txBox="1"/>
      </xdr:nvSpPr>
      <xdr:spPr>
        <a:xfrm>
          <a:off x="14020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54" name="フローチャート : 判断 453"/>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101254</xdr:rowOff>
    </xdr:from>
    <xdr:ext cx="762000" cy="259045"/>
    <xdr:sp macro="" textlink="">
      <xdr:nvSpPr>
        <xdr:cNvPr id="455" name="テキスト ボックス 454"/>
        <xdr:cNvSpPr txBox="1"/>
      </xdr:nvSpPr>
      <xdr:spPr>
        <a:xfrm>
          <a:off x="13131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146504</xdr:rowOff>
    </xdr:from>
    <xdr:to>
      <xdr:col>24</xdr:col>
      <xdr:colOff>609600</xdr:colOff>
      <xdr:row>15</xdr:row>
      <xdr:rowOff>76654</xdr:rowOff>
    </xdr:to>
    <xdr:sp macro="" textlink="">
      <xdr:nvSpPr>
        <xdr:cNvPr id="461" name="円/楕円 460"/>
        <xdr:cNvSpPr/>
      </xdr:nvSpPr>
      <xdr:spPr>
        <a:xfrm>
          <a:off x="169672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163031</xdr:rowOff>
    </xdr:from>
    <xdr:ext cx="762000" cy="259045"/>
    <xdr:sp macro="" textlink="">
      <xdr:nvSpPr>
        <xdr:cNvPr id="462" name="将来負担の状況該当値テキスト"/>
        <xdr:cNvSpPr txBox="1"/>
      </xdr:nvSpPr>
      <xdr:spPr>
        <a:xfrm>
          <a:off x="17106900" y="239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140426</xdr:rowOff>
    </xdr:from>
    <xdr:to>
      <xdr:col>19</xdr:col>
      <xdr:colOff>533400</xdr:colOff>
      <xdr:row>14</xdr:row>
      <xdr:rowOff>70576</xdr:rowOff>
    </xdr:to>
    <xdr:sp macro="" textlink="">
      <xdr:nvSpPr>
        <xdr:cNvPr id="463" name="円/楕円 462"/>
        <xdr:cNvSpPr/>
      </xdr:nvSpPr>
      <xdr:spPr>
        <a:xfrm>
          <a:off x="13462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80753</xdr:rowOff>
    </xdr:from>
    <xdr:ext cx="762000" cy="259045"/>
    <xdr:sp macro="" textlink="">
      <xdr:nvSpPr>
        <xdr:cNvPr id="464" name="テキスト ボックス 463"/>
        <xdr:cNvSpPr txBox="1"/>
      </xdr:nvSpPr>
      <xdr:spPr>
        <a:xfrm>
          <a:off x="13131800" y="21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22.0</a:t>
          </a:r>
          <a:r>
            <a:rPr lang="ja-JP" altLang="ja-JP" sz="1100" b="0" i="0" baseline="0">
              <a:solidFill>
                <a:schemeClr val="dk1"/>
              </a:solidFill>
              <a:effectLst/>
              <a:latin typeface="+mn-lt"/>
              <a:ea typeface="+mn-ea"/>
              <a:cs typeface="+mn-cs"/>
            </a:rPr>
            <a:t>％と類似団体平均より高い水準にあるものの、平成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rtl="0"/>
          <a:r>
            <a:rPr lang="ja-JP" altLang="ja-JP" sz="1100" b="0" i="0" baseline="0">
              <a:solidFill>
                <a:schemeClr val="dk1"/>
              </a:solidFill>
              <a:effectLst/>
              <a:latin typeface="+mn-lt"/>
              <a:ea typeface="+mn-ea"/>
              <a:cs typeface="+mn-cs"/>
            </a:rPr>
            <a:t>　主な要因は職員数の減少によるものである。合併以来、定員適正化計画の推進に伴う職員数の減少により、職員給は毎年減少しており、今後も削減を図っていく。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41275</xdr:rowOff>
    </xdr:to>
    <xdr:cxnSp macro="">
      <xdr:nvCxnSpPr>
        <xdr:cNvPr id="70" name="直線コネクタ 69"/>
        <xdr:cNvCxnSpPr/>
      </xdr:nvCxnSpPr>
      <xdr:spPr>
        <a:xfrm flipV="1">
          <a:off x="3987800" y="64135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21290</xdr:rowOff>
    </xdr:from>
    <xdr:ext cx="762000" cy="259045"/>
    <xdr:sp macro="" textlink="">
      <xdr:nvSpPr>
        <xdr:cNvPr id="71" name="人件費平均値テキスト"/>
        <xdr:cNvSpPr txBox="1"/>
      </xdr:nvSpPr>
      <xdr:spPr>
        <a:xfrm>
          <a:off x="4914900" y="619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41275</xdr:rowOff>
    </xdr:from>
    <xdr:to>
      <xdr:col>5</xdr:col>
      <xdr:colOff>549275</xdr:colOff>
      <xdr:row>38</xdr:row>
      <xdr:rowOff>127000</xdr:rowOff>
    </xdr:to>
    <xdr:cxnSp macro="">
      <xdr:nvCxnSpPr>
        <xdr:cNvPr id="73" name="直線コネクタ 72"/>
        <xdr:cNvCxnSpPr/>
      </xdr:nvCxnSpPr>
      <xdr:spPr>
        <a:xfrm flipV="1">
          <a:off x="3098800" y="65563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145115</xdr:rowOff>
    </xdr:from>
    <xdr:ext cx="736600" cy="259045"/>
    <xdr:sp macro="" textlink="">
      <xdr:nvSpPr>
        <xdr:cNvPr id="75" name="テキスト ボックス 74"/>
        <xdr:cNvSpPr txBox="1"/>
      </xdr:nvSpPr>
      <xdr:spPr>
        <a:xfrm>
          <a:off x="3606800" y="6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84138</xdr:rowOff>
    </xdr:to>
    <xdr:cxnSp macro="">
      <xdr:nvCxnSpPr>
        <xdr:cNvPr id="76" name="直線コネクタ 75"/>
        <xdr:cNvCxnSpPr/>
      </xdr:nvCxnSpPr>
      <xdr:spPr>
        <a:xfrm flipV="1">
          <a:off x="2209800" y="664210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2240</xdr:rowOff>
    </xdr:from>
    <xdr:ext cx="762000" cy="259045"/>
    <xdr:sp macro="" textlink="">
      <xdr:nvSpPr>
        <xdr:cNvPr id="78" name="テキスト ボックス 77"/>
        <xdr:cNvSpPr txBox="1"/>
      </xdr:nvSpPr>
      <xdr:spPr>
        <a:xfrm>
          <a:off x="2717800" y="6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84138</xdr:rowOff>
    </xdr:from>
    <xdr:to>
      <xdr:col>3</xdr:col>
      <xdr:colOff>142875</xdr:colOff>
      <xdr:row>39</xdr:row>
      <xdr:rowOff>127000</xdr:rowOff>
    </xdr:to>
    <xdr:cxnSp macro="">
      <xdr:nvCxnSpPr>
        <xdr:cNvPr id="79" name="直線コネクタ 78"/>
        <xdr:cNvCxnSpPr/>
      </xdr:nvCxnSpPr>
      <xdr:spPr>
        <a:xfrm flipV="1">
          <a:off x="1320800" y="67706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81" name="テキスト ボックス 8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9" name="円/楕円 88"/>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90"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161925</xdr:rowOff>
    </xdr:from>
    <xdr:to>
      <xdr:col>5</xdr:col>
      <xdr:colOff>600075</xdr:colOff>
      <xdr:row>38</xdr:row>
      <xdr:rowOff>92075</xdr:rowOff>
    </xdr:to>
    <xdr:sp macro="" textlink="">
      <xdr:nvSpPr>
        <xdr:cNvPr id="91" name="円/楕円 90"/>
        <xdr:cNvSpPr/>
      </xdr:nvSpPr>
      <xdr:spPr>
        <a:xfrm>
          <a:off x="3937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92" name="テキスト ボックス 91"/>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3" name="円/楕円 92"/>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4" name="テキスト ボックス 93"/>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33338</xdr:rowOff>
    </xdr:from>
    <xdr:to>
      <xdr:col>3</xdr:col>
      <xdr:colOff>193675</xdr:colOff>
      <xdr:row>39</xdr:row>
      <xdr:rowOff>134938</xdr:rowOff>
    </xdr:to>
    <xdr:sp macro="" textlink="">
      <xdr:nvSpPr>
        <xdr:cNvPr id="95" name="円/楕円 94"/>
        <xdr:cNvSpPr/>
      </xdr:nvSpPr>
      <xdr:spPr>
        <a:xfrm>
          <a:off x="2159000" y="6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119715</xdr:rowOff>
    </xdr:from>
    <xdr:ext cx="762000" cy="259045"/>
    <xdr:sp macro="" textlink="">
      <xdr:nvSpPr>
        <xdr:cNvPr id="96" name="テキスト ボックス 95"/>
        <xdr:cNvSpPr txBox="1"/>
      </xdr:nvSpPr>
      <xdr:spPr>
        <a:xfrm>
          <a:off x="1828800" y="68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97" name="円/楕円 96"/>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98" name="テキスト ボックス 97"/>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ポイントの増加となり、類似団体平均より高い水準となっ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。要因として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賃金や</a:t>
          </a:r>
          <a:r>
            <a:rPr lang="ja-JP" altLang="ja-JP" sz="1100" b="0" i="0" baseline="0">
              <a:solidFill>
                <a:schemeClr val="dk1"/>
              </a:solidFill>
              <a:effectLst/>
              <a:latin typeface="+mn-lt"/>
              <a:ea typeface="+mn-ea"/>
              <a:cs typeface="+mn-cs"/>
            </a:rPr>
            <a:t>委託料の増加によるものである。　事務事業評価に基づき、維持管理費等についても前年度を踏襲するのではなく、再度点検と検討を行っていく。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78014</xdr:rowOff>
    </xdr:from>
    <xdr:to>
      <xdr:col>24</xdr:col>
      <xdr:colOff>31750</xdr:colOff>
      <xdr:row>19</xdr:row>
      <xdr:rowOff>4536</xdr:rowOff>
    </xdr:to>
    <xdr:cxnSp macro="">
      <xdr:nvCxnSpPr>
        <xdr:cNvPr id="133" name="直線コネクタ 132"/>
        <xdr:cNvCxnSpPr/>
      </xdr:nvCxnSpPr>
      <xdr:spPr>
        <a:xfrm>
          <a:off x="15671800" y="31641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84563</xdr:rowOff>
    </xdr:from>
    <xdr:ext cx="762000" cy="259045"/>
    <xdr:sp macro="" textlink="">
      <xdr:nvSpPr>
        <xdr:cNvPr id="134" name="物件費平均値テキスト"/>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18</xdr:row>
      <xdr:rowOff>78014</xdr:rowOff>
    </xdr:to>
    <xdr:cxnSp macro="">
      <xdr:nvCxnSpPr>
        <xdr:cNvPr id="136" name="直線コネクタ 135"/>
        <xdr:cNvCxnSpPr/>
      </xdr:nvCxnSpPr>
      <xdr:spPr>
        <a:xfrm>
          <a:off x="14782800" y="30498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8363</xdr:rowOff>
    </xdr:from>
    <xdr:ext cx="736600" cy="259045"/>
    <xdr:sp macro="" textlink="">
      <xdr:nvSpPr>
        <xdr:cNvPr id="138" name="テキスト ボックス 137"/>
        <xdr:cNvSpPr txBox="1"/>
      </xdr:nvSpPr>
      <xdr:spPr>
        <a:xfrm>
          <a:off x="15290800" y="275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17</xdr:row>
      <xdr:rowOff>135164</xdr:rowOff>
    </xdr:to>
    <xdr:cxnSp macro="">
      <xdr:nvCxnSpPr>
        <xdr:cNvPr id="139" name="直線コネクタ 138"/>
        <xdr:cNvCxnSpPr/>
      </xdr:nvCxnSpPr>
      <xdr:spPr>
        <a:xfrm>
          <a:off x="13893800" y="27885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41" name="テキスト ボックス 140"/>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102507</xdr:rowOff>
    </xdr:from>
    <xdr:to>
      <xdr:col>20</xdr:col>
      <xdr:colOff>158750</xdr:colOff>
      <xdr:row>16</xdr:row>
      <xdr:rowOff>45357</xdr:rowOff>
    </xdr:to>
    <xdr:cxnSp macro="">
      <xdr:nvCxnSpPr>
        <xdr:cNvPr id="142" name="直線コネクタ 141"/>
        <xdr:cNvCxnSpPr/>
      </xdr:nvCxnSpPr>
      <xdr:spPr>
        <a:xfrm>
          <a:off x="13004800" y="2674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125186</xdr:rowOff>
    </xdr:from>
    <xdr:to>
      <xdr:col>24</xdr:col>
      <xdr:colOff>82550</xdr:colOff>
      <xdr:row>19</xdr:row>
      <xdr:rowOff>55336</xdr:rowOff>
    </xdr:to>
    <xdr:sp macro="" textlink="">
      <xdr:nvSpPr>
        <xdr:cNvPr id="152" name="円/楕円 151"/>
        <xdr:cNvSpPr/>
      </xdr:nvSpPr>
      <xdr:spPr>
        <a:xfrm>
          <a:off x="164592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97263</xdr:rowOff>
    </xdr:from>
    <xdr:ext cx="762000" cy="259045"/>
    <xdr:sp macro="" textlink="">
      <xdr:nvSpPr>
        <xdr:cNvPr id="153" name="物件費該当値テキスト"/>
        <xdr:cNvSpPr txBox="1"/>
      </xdr:nvSpPr>
      <xdr:spPr>
        <a:xfrm>
          <a:off x="165989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27214</xdr:rowOff>
    </xdr:from>
    <xdr:to>
      <xdr:col>22</xdr:col>
      <xdr:colOff>615950</xdr:colOff>
      <xdr:row>18</xdr:row>
      <xdr:rowOff>128814</xdr:rowOff>
    </xdr:to>
    <xdr:sp macro="" textlink="">
      <xdr:nvSpPr>
        <xdr:cNvPr id="154" name="円/楕円 153"/>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113591</xdr:rowOff>
    </xdr:from>
    <xdr:ext cx="736600" cy="259045"/>
    <xdr:sp macro="" textlink="">
      <xdr:nvSpPr>
        <xdr:cNvPr id="155" name="テキスト ボックス 154"/>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6" name="円/楕円 155"/>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7" name="テキスト ボックス 156"/>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8" name="円/楕円 157"/>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59" name="テキスト ボックス 158"/>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51707</xdr:rowOff>
    </xdr:from>
    <xdr:to>
      <xdr:col>19</xdr:col>
      <xdr:colOff>6350</xdr:colOff>
      <xdr:row>15</xdr:row>
      <xdr:rowOff>153307</xdr:rowOff>
    </xdr:to>
    <xdr:sp macro="" textlink="">
      <xdr:nvSpPr>
        <xdr:cNvPr id="160" name="円/楕円 159"/>
        <xdr:cNvSpPr/>
      </xdr:nvSpPr>
      <xdr:spPr>
        <a:xfrm>
          <a:off x="12954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163484</xdr:rowOff>
    </xdr:from>
    <xdr:ext cx="762000" cy="259045"/>
    <xdr:sp macro="" textlink="">
      <xdr:nvSpPr>
        <xdr:cNvPr id="161" name="テキスト ボックス 160"/>
        <xdr:cNvSpPr txBox="1"/>
      </xdr:nvSpPr>
      <xdr:spPr>
        <a:xfrm>
          <a:off x="12623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％と類似団体平均より低い水準にあ</a:t>
          </a:r>
          <a:r>
            <a:rPr lang="ja-JP" altLang="en-US" sz="1100" b="0" i="0" baseline="0">
              <a:solidFill>
                <a:schemeClr val="dk1"/>
              </a:solidFill>
              <a:effectLst/>
              <a:latin typeface="+mn-lt"/>
              <a:ea typeface="+mn-ea"/>
              <a:cs typeface="+mn-cs"/>
            </a:rPr>
            <a:t>るものの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ポイントの上昇となった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老人福祉費の増額によるものである。</a:t>
          </a:r>
          <a:endParaRPr lang="ja-JP" altLang="ja-JP" sz="1400">
            <a:effectLst/>
          </a:endParaRPr>
        </a:p>
        <a:p>
          <a:pPr rtl="0"/>
          <a:r>
            <a:rPr lang="ja-JP" altLang="ja-JP" sz="1100" b="0" i="0" baseline="0">
              <a:solidFill>
                <a:schemeClr val="dk1"/>
              </a:solidFill>
              <a:effectLst/>
              <a:latin typeface="+mn-lt"/>
              <a:ea typeface="+mn-ea"/>
              <a:cs typeface="+mn-cs"/>
            </a:rPr>
            <a:t>　市単独事業については、今後、見直しを行い、財政を圧迫する上昇傾向に歯止めをかけるよう努める。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35560</xdr:rowOff>
    </xdr:to>
    <xdr:cxnSp macro="">
      <xdr:nvCxnSpPr>
        <xdr:cNvPr id="192" name="直線コネクタ 191"/>
        <xdr:cNvCxnSpPr/>
      </xdr:nvCxnSpPr>
      <xdr:spPr>
        <a:xfrm>
          <a:off x="3987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93"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55</xdr:row>
      <xdr:rowOff>138430</xdr:rowOff>
    </xdr:to>
    <xdr:cxnSp macro="">
      <xdr:nvCxnSpPr>
        <xdr:cNvPr id="195" name="直線コネクタ 194"/>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138430</xdr:rowOff>
    </xdr:to>
    <xdr:cxnSp macro="">
      <xdr:nvCxnSpPr>
        <xdr:cNvPr id="198" name="直線コネクタ 197"/>
        <xdr:cNvCxnSpPr/>
      </xdr:nvCxnSpPr>
      <xdr:spPr>
        <a:xfrm>
          <a:off x="2209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46990</xdr:rowOff>
    </xdr:to>
    <xdr:cxnSp macro="">
      <xdr:nvCxnSpPr>
        <xdr:cNvPr id="201" name="直線コネクタ 200"/>
        <xdr:cNvCxnSpPr/>
      </xdr:nvCxnSpPr>
      <xdr:spPr>
        <a:xfrm>
          <a:off x="1320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11" name="円/楕円 210"/>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12"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13" name="円/楕円 212"/>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14" name="テキスト ボックス 213"/>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15" name="円/楕円 214"/>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16" name="テキスト ボックス 215"/>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7" name="円/楕円 216"/>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8" name="テキスト ボックス 217"/>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％となり、類似団体平均より高い水準となっ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要因としては繰出金の増額が挙げられる。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今後も税収を主な財源とする普通会計の負担額を減らしていけるよう、経常経費の削減に努める。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127000</xdr:rowOff>
    </xdr:to>
    <xdr:cxnSp macro="">
      <xdr:nvCxnSpPr>
        <xdr:cNvPr id="253" name="直線コネクタ 252"/>
        <xdr:cNvCxnSpPr/>
      </xdr:nvCxnSpPr>
      <xdr:spPr>
        <a:xfrm>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107950</xdr:rowOff>
    </xdr:to>
    <xdr:cxnSp macro="">
      <xdr:nvCxnSpPr>
        <xdr:cNvPr id="256" name="直線コネクタ 255"/>
        <xdr:cNvCxnSpPr/>
      </xdr:nvCxnSpPr>
      <xdr:spPr>
        <a:xfrm flipV="1">
          <a:off x="14782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107950</xdr:rowOff>
    </xdr:from>
    <xdr:to>
      <xdr:col>21</xdr:col>
      <xdr:colOff>361950</xdr:colOff>
      <xdr:row>58</xdr:row>
      <xdr:rowOff>107950</xdr:rowOff>
    </xdr:to>
    <xdr:cxnSp macro="">
      <xdr:nvCxnSpPr>
        <xdr:cNvPr id="259" name="直線コネクタ 258"/>
        <xdr:cNvCxnSpPr/>
      </xdr:nvCxnSpPr>
      <xdr:spPr>
        <a:xfrm>
          <a:off x="13893800" y="1005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107950</xdr:rowOff>
    </xdr:to>
    <xdr:cxnSp macro="">
      <xdr:nvCxnSpPr>
        <xdr:cNvPr id="262" name="直線コネクタ 261"/>
        <xdr:cNvCxnSpPr/>
      </xdr:nvCxnSpPr>
      <xdr:spPr>
        <a:xfrm>
          <a:off x="13004800" y="98234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4" name="テキスト ボックス 263"/>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29227</xdr:rowOff>
    </xdr:from>
    <xdr:ext cx="762000" cy="259045"/>
    <xdr:sp macro="" textlink="">
      <xdr:nvSpPr>
        <xdr:cNvPr id="266" name="テキスト ボックス 265"/>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2" name="円/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4" name="円/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57150</xdr:rowOff>
    </xdr:from>
    <xdr:to>
      <xdr:col>21</xdr:col>
      <xdr:colOff>412750</xdr:colOff>
      <xdr:row>58</xdr:row>
      <xdr:rowOff>158750</xdr:rowOff>
    </xdr:to>
    <xdr:sp macro="" textlink="">
      <xdr:nvSpPr>
        <xdr:cNvPr id="276" name="円/楕円 275"/>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143527</xdr:rowOff>
    </xdr:from>
    <xdr:ext cx="762000" cy="259045"/>
    <xdr:sp macro="" textlink="">
      <xdr:nvSpPr>
        <xdr:cNvPr id="277" name="テキスト ボックス 276"/>
        <xdr:cNvSpPr txBox="1"/>
      </xdr:nvSpPr>
      <xdr:spPr>
        <a:xfrm>
          <a:off x="14401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57150</xdr:rowOff>
    </xdr:from>
    <xdr:to>
      <xdr:col>20</xdr:col>
      <xdr:colOff>209550</xdr:colOff>
      <xdr:row>58</xdr:row>
      <xdr:rowOff>158750</xdr:rowOff>
    </xdr:to>
    <xdr:sp macro="" textlink="">
      <xdr:nvSpPr>
        <xdr:cNvPr id="278" name="円/楕円 277"/>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143527</xdr:rowOff>
    </xdr:from>
    <xdr:ext cx="762000" cy="259045"/>
    <xdr:sp macro="" textlink="">
      <xdr:nvSpPr>
        <xdr:cNvPr id="279" name="テキスト ボックス 278"/>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80" name="円/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111777</xdr:rowOff>
    </xdr:from>
    <xdr:ext cx="762000" cy="259045"/>
    <xdr:sp macro="" textlink="">
      <xdr:nvSpPr>
        <xdr:cNvPr id="281" name="テキスト ボックス 280"/>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％と類似団体平均より高い水準にある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減少となった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一部事務組合に対する負担金の減額である。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各種団体等への補助金については、第２次行政改革大綱（平成２８年度～平成３２年度）に基づき、整理合理化・優遇措置の見直し等を行</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38</xdr:row>
      <xdr:rowOff>117856</xdr:rowOff>
    </xdr:to>
    <xdr:cxnSp macro="">
      <xdr:nvCxnSpPr>
        <xdr:cNvPr id="312" name="直線コネクタ 311"/>
        <xdr:cNvCxnSpPr/>
      </xdr:nvCxnSpPr>
      <xdr:spPr>
        <a:xfrm flipV="1">
          <a:off x="15671800" y="644093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38</xdr:row>
      <xdr:rowOff>117856</xdr:rowOff>
    </xdr:to>
    <xdr:cxnSp macro="">
      <xdr:nvCxnSpPr>
        <xdr:cNvPr id="315" name="直線コネクタ 314"/>
        <xdr:cNvCxnSpPr/>
      </xdr:nvCxnSpPr>
      <xdr:spPr>
        <a:xfrm>
          <a:off x="14782800" y="63860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124714</xdr:rowOff>
    </xdr:to>
    <xdr:cxnSp macro="">
      <xdr:nvCxnSpPr>
        <xdr:cNvPr id="318" name="直線コネクタ 317"/>
        <xdr:cNvCxnSpPr/>
      </xdr:nvCxnSpPr>
      <xdr:spPr>
        <a:xfrm flipV="1">
          <a:off x="13893800" y="6386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0" name="テキスト ボックス 319"/>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124714</xdr:rowOff>
    </xdr:to>
    <xdr:cxnSp macro="">
      <xdr:nvCxnSpPr>
        <xdr:cNvPr id="321" name="直線コネクタ 320"/>
        <xdr:cNvCxnSpPr/>
      </xdr:nvCxnSpPr>
      <xdr:spPr>
        <a:xfrm>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23" name="テキスト ボックス 32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25" name="テキスト ボックス 324"/>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31" name="円/楕円 330"/>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32"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67056</xdr:rowOff>
    </xdr:from>
    <xdr:to>
      <xdr:col>22</xdr:col>
      <xdr:colOff>615950</xdr:colOff>
      <xdr:row>38</xdr:row>
      <xdr:rowOff>168656</xdr:rowOff>
    </xdr:to>
    <xdr:sp macro="" textlink="">
      <xdr:nvSpPr>
        <xdr:cNvPr id="333" name="円/楕円 332"/>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153433</xdr:rowOff>
    </xdr:from>
    <xdr:ext cx="736600" cy="259045"/>
    <xdr:sp macro="" textlink="">
      <xdr:nvSpPr>
        <xdr:cNvPr id="334" name="テキスト ボックス 333"/>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5" name="円/楕円 334"/>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6" name="テキスト ボックス 33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7" name="円/楕円 336"/>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8" name="テキスト ボックス 337"/>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9" name="円/楕円 338"/>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40" name="テキスト ボックス 339"/>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％と類似団体平均より低い水準にあり、平成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ポイントの減少となった。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償還の終了</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元利償還金の減額</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今後も交付税措置のある有利な市債に絞った発行を原則とし、健全な財政運営に努める。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165100</xdr:rowOff>
    </xdr:from>
    <xdr:to>
      <xdr:col>7</xdr:col>
      <xdr:colOff>15875</xdr:colOff>
      <xdr:row>76</xdr:row>
      <xdr:rowOff>88900</xdr:rowOff>
    </xdr:to>
    <xdr:cxnSp macro="">
      <xdr:nvCxnSpPr>
        <xdr:cNvPr id="377" name="直線コネクタ 376"/>
        <xdr:cNvCxnSpPr/>
      </xdr:nvCxnSpPr>
      <xdr:spPr>
        <a:xfrm flipV="1">
          <a:off x="3987800" y="1302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78"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146050</xdr:rowOff>
    </xdr:to>
    <xdr:cxnSp macro="">
      <xdr:nvCxnSpPr>
        <xdr:cNvPr id="380" name="直線コネクタ 379"/>
        <xdr:cNvCxnSpPr/>
      </xdr:nvCxnSpPr>
      <xdr:spPr>
        <a:xfrm flipV="1">
          <a:off x="3098800" y="1311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2" name="テキスト ボックス 381"/>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77</xdr:row>
      <xdr:rowOff>22225</xdr:rowOff>
    </xdr:to>
    <xdr:cxnSp macro="">
      <xdr:nvCxnSpPr>
        <xdr:cNvPr id="383" name="直線コネクタ 382"/>
        <xdr:cNvCxnSpPr/>
      </xdr:nvCxnSpPr>
      <xdr:spPr>
        <a:xfrm flipV="1">
          <a:off x="2209800" y="13176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5" name="テキスト ボックス 384"/>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22225</xdr:rowOff>
    </xdr:from>
    <xdr:to>
      <xdr:col>3</xdr:col>
      <xdr:colOff>142875</xdr:colOff>
      <xdr:row>77</xdr:row>
      <xdr:rowOff>31750</xdr:rowOff>
    </xdr:to>
    <xdr:cxnSp macro="">
      <xdr:nvCxnSpPr>
        <xdr:cNvPr id="386" name="直線コネクタ 385"/>
        <xdr:cNvCxnSpPr/>
      </xdr:nvCxnSpPr>
      <xdr:spPr>
        <a:xfrm flipV="1">
          <a:off x="1320800" y="13223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8" name="テキスト ボックス 387"/>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96" name="円/楕円 395"/>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130827</xdr:rowOff>
    </xdr:from>
    <xdr:ext cx="762000" cy="259045"/>
    <xdr:sp macro="" textlink="">
      <xdr:nvSpPr>
        <xdr:cNvPr id="397" name="公債費該当値テキスト"/>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8" name="円/楕円 397"/>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9" name="テキスト ボックス 398"/>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400" name="円/楕円 399"/>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401" name="テキスト ボックス 40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142875</xdr:rowOff>
    </xdr:from>
    <xdr:to>
      <xdr:col>3</xdr:col>
      <xdr:colOff>193675</xdr:colOff>
      <xdr:row>77</xdr:row>
      <xdr:rowOff>73025</xdr:rowOff>
    </xdr:to>
    <xdr:sp macro="" textlink="">
      <xdr:nvSpPr>
        <xdr:cNvPr id="402" name="円/楕円 401"/>
        <xdr:cNvSpPr/>
      </xdr:nvSpPr>
      <xdr:spPr>
        <a:xfrm>
          <a:off x="21590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83202</xdr:rowOff>
    </xdr:from>
    <xdr:ext cx="762000" cy="259045"/>
    <xdr:sp macro="" textlink="">
      <xdr:nvSpPr>
        <xdr:cNvPr id="403" name="テキスト ボックス 402"/>
        <xdr:cNvSpPr txBox="1"/>
      </xdr:nvSpPr>
      <xdr:spPr>
        <a:xfrm>
          <a:off x="1828800" y="1294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404" name="円/楕円 403"/>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405" name="テキスト ボックス 40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類似団体平均より高い水準</a:t>
          </a:r>
          <a:r>
            <a:rPr lang="ja-JP" altLang="en-US" sz="1100" b="0" i="0" baseline="0">
              <a:solidFill>
                <a:schemeClr val="dk1"/>
              </a:solidFill>
              <a:effectLst/>
              <a:latin typeface="+mn-lt"/>
              <a:ea typeface="+mn-ea"/>
              <a:cs typeface="+mn-cs"/>
            </a:rPr>
            <a:t>にあるものの、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人件費や補助費等の減額</a:t>
          </a:r>
          <a:r>
            <a:rPr lang="ja-JP" altLang="ja-JP" sz="1100" b="0" i="0" baseline="0">
              <a:solidFill>
                <a:schemeClr val="dk1"/>
              </a:solidFill>
              <a:effectLst/>
              <a:latin typeface="+mn-lt"/>
              <a:ea typeface="+mn-ea"/>
              <a:cs typeface="+mn-cs"/>
            </a:rPr>
            <a:t>が挙げられる。事務事業評価等による経常経費の削減に努め、経常収支比率の減少を目指す。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38100</xdr:rowOff>
    </xdr:from>
    <xdr:to>
      <xdr:col>24</xdr:col>
      <xdr:colOff>31750</xdr:colOff>
      <xdr:row>81</xdr:row>
      <xdr:rowOff>120650</xdr:rowOff>
    </xdr:to>
    <xdr:cxnSp macro="">
      <xdr:nvCxnSpPr>
        <xdr:cNvPr id="438" name="直線コネクタ 437"/>
        <xdr:cNvCxnSpPr/>
      </xdr:nvCxnSpPr>
      <xdr:spPr>
        <a:xfrm flipV="1">
          <a:off x="15671800" y="137541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120650</xdr:rowOff>
    </xdr:from>
    <xdr:to>
      <xdr:col>22</xdr:col>
      <xdr:colOff>565150</xdr:colOff>
      <xdr:row>81</xdr:row>
      <xdr:rowOff>120650</xdr:rowOff>
    </xdr:to>
    <xdr:cxnSp macro="">
      <xdr:nvCxnSpPr>
        <xdr:cNvPr id="441" name="直線コネクタ 440"/>
        <xdr:cNvCxnSpPr/>
      </xdr:nvCxnSpPr>
      <xdr:spPr>
        <a:xfrm>
          <a:off x="14782800" y="13665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3" name="テキスト ボックス 442"/>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95250</xdr:rowOff>
    </xdr:from>
    <xdr:to>
      <xdr:col>21</xdr:col>
      <xdr:colOff>361950</xdr:colOff>
      <xdr:row>79</xdr:row>
      <xdr:rowOff>120650</xdr:rowOff>
    </xdr:to>
    <xdr:cxnSp macro="">
      <xdr:nvCxnSpPr>
        <xdr:cNvPr id="444" name="直線コネクタ 443"/>
        <xdr:cNvCxnSpPr/>
      </xdr:nvCxnSpPr>
      <xdr:spPr>
        <a:xfrm>
          <a:off x="13893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6" name="テキスト ボックス 445"/>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79</xdr:row>
      <xdr:rowOff>95250</xdr:rowOff>
    </xdr:to>
    <xdr:cxnSp macro="">
      <xdr:nvCxnSpPr>
        <xdr:cNvPr id="447" name="直線コネクタ 446"/>
        <xdr:cNvCxnSpPr/>
      </xdr:nvCxnSpPr>
      <xdr:spPr>
        <a:xfrm>
          <a:off x="13004800" y="13347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9" name="テキスト ボックス 448"/>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22877</xdr:rowOff>
    </xdr:from>
    <xdr:ext cx="762000" cy="259045"/>
    <xdr:sp macro="" textlink="">
      <xdr:nvSpPr>
        <xdr:cNvPr id="451" name="テキスト ボックス 450"/>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158750</xdr:rowOff>
    </xdr:from>
    <xdr:to>
      <xdr:col>24</xdr:col>
      <xdr:colOff>82550</xdr:colOff>
      <xdr:row>80</xdr:row>
      <xdr:rowOff>88900</xdr:rowOff>
    </xdr:to>
    <xdr:sp macro="" textlink="">
      <xdr:nvSpPr>
        <xdr:cNvPr id="457" name="円/楕円 456"/>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130827</xdr:rowOff>
    </xdr:from>
    <xdr:ext cx="762000" cy="259045"/>
    <xdr:sp macro="" textlink="">
      <xdr:nvSpPr>
        <xdr:cNvPr id="458" name="公債費以外該当値テキスト"/>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69850</xdr:rowOff>
    </xdr:from>
    <xdr:to>
      <xdr:col>22</xdr:col>
      <xdr:colOff>615950</xdr:colOff>
      <xdr:row>82</xdr:row>
      <xdr:rowOff>0</xdr:rowOff>
    </xdr:to>
    <xdr:sp macro="" textlink="">
      <xdr:nvSpPr>
        <xdr:cNvPr id="459" name="円/楕円 458"/>
        <xdr:cNvSpPr/>
      </xdr:nvSpPr>
      <xdr:spPr>
        <a:xfrm>
          <a:off x="15621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156227</xdr:rowOff>
    </xdr:from>
    <xdr:ext cx="736600" cy="259045"/>
    <xdr:sp macro="" textlink="">
      <xdr:nvSpPr>
        <xdr:cNvPr id="460" name="テキスト ボックス 459"/>
        <xdr:cNvSpPr txBox="1"/>
      </xdr:nvSpPr>
      <xdr:spPr>
        <a:xfrm>
          <a:off x="15290800" y="140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69850</xdr:rowOff>
    </xdr:from>
    <xdr:to>
      <xdr:col>21</xdr:col>
      <xdr:colOff>412750</xdr:colOff>
      <xdr:row>80</xdr:row>
      <xdr:rowOff>0</xdr:rowOff>
    </xdr:to>
    <xdr:sp macro="" textlink="">
      <xdr:nvSpPr>
        <xdr:cNvPr id="461" name="円/楕円 460"/>
        <xdr:cNvSpPr/>
      </xdr:nvSpPr>
      <xdr:spPr>
        <a:xfrm>
          <a:off x="14732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156227</xdr:rowOff>
    </xdr:from>
    <xdr:ext cx="762000" cy="259045"/>
    <xdr:sp macro="" textlink="">
      <xdr:nvSpPr>
        <xdr:cNvPr id="462" name="テキスト ボックス 461"/>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44450</xdr:rowOff>
    </xdr:from>
    <xdr:to>
      <xdr:col>20</xdr:col>
      <xdr:colOff>209550</xdr:colOff>
      <xdr:row>79</xdr:row>
      <xdr:rowOff>146050</xdr:rowOff>
    </xdr:to>
    <xdr:sp macro="" textlink="">
      <xdr:nvSpPr>
        <xdr:cNvPr id="463" name="円/楕円 462"/>
        <xdr:cNvSpPr/>
      </xdr:nvSpPr>
      <xdr:spPr>
        <a:xfrm>
          <a:off x="13843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130827</xdr:rowOff>
    </xdr:from>
    <xdr:ext cx="762000" cy="259045"/>
    <xdr:sp macro="" textlink="">
      <xdr:nvSpPr>
        <xdr:cNvPr id="464" name="テキスト ボックス 463"/>
        <xdr:cNvSpPr txBox="1"/>
      </xdr:nvSpPr>
      <xdr:spPr>
        <a:xfrm>
          <a:off x="13512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65" name="円/楕円 464"/>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35577</xdr:rowOff>
    </xdr:from>
    <xdr:ext cx="762000" cy="259045"/>
    <xdr:sp macro="" textlink="">
      <xdr:nvSpPr>
        <xdr:cNvPr id="466" name="テキスト ボックス 465"/>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香川県三豊市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67716</xdr:rowOff>
    </xdr:from>
    <xdr:to>
      <xdr:col>4</xdr:col>
      <xdr:colOff>1117600</xdr:colOff>
      <xdr:row>14</xdr:row>
      <xdr:rowOff>48247</xdr:rowOff>
    </xdr:to>
    <xdr:cxnSp macro="">
      <xdr:nvCxnSpPr>
        <xdr:cNvPr id="50" name="直線コネクタ 49"/>
        <xdr:cNvCxnSpPr/>
      </xdr:nvCxnSpPr>
      <xdr:spPr bwMode="auto">
        <a:xfrm>
          <a:off x="5003800" y="2344191"/>
          <a:ext cx="647700" cy="15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57573</xdr:rowOff>
    </xdr:from>
    <xdr:ext cx="762000" cy="259045"/>
    <xdr:sp macro="" textlink="">
      <xdr:nvSpPr>
        <xdr:cNvPr id="51" name="人口1人当たり決算額の推移平均値テキスト130"/>
        <xdr:cNvSpPr txBox="1"/>
      </xdr:nvSpPr>
      <xdr:spPr>
        <a:xfrm>
          <a:off x="5740400" y="267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67716</xdr:rowOff>
    </xdr:from>
    <xdr:to>
      <xdr:col>4</xdr:col>
      <xdr:colOff>469900</xdr:colOff>
      <xdr:row>13</xdr:row>
      <xdr:rowOff>158090</xdr:rowOff>
    </xdr:to>
    <xdr:cxnSp macro="">
      <xdr:nvCxnSpPr>
        <xdr:cNvPr id="53" name="直線コネクタ 52"/>
        <xdr:cNvCxnSpPr/>
      </xdr:nvCxnSpPr>
      <xdr:spPr bwMode="auto">
        <a:xfrm flipV="1">
          <a:off x="4305300" y="2344191"/>
          <a:ext cx="698500" cy="9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14872</xdr:rowOff>
    </xdr:from>
    <xdr:to>
      <xdr:col>3</xdr:col>
      <xdr:colOff>904875</xdr:colOff>
      <xdr:row>13</xdr:row>
      <xdr:rowOff>158090</xdr:rowOff>
    </xdr:to>
    <xdr:cxnSp macro="">
      <xdr:nvCxnSpPr>
        <xdr:cNvPr id="56" name="直線コネクタ 55"/>
        <xdr:cNvCxnSpPr/>
      </xdr:nvCxnSpPr>
      <xdr:spPr bwMode="auto">
        <a:xfrm>
          <a:off x="3606800" y="2291347"/>
          <a:ext cx="698500" cy="14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154385</xdr:rowOff>
    </xdr:from>
    <xdr:ext cx="762000" cy="259045"/>
    <xdr:sp macro="" textlink="">
      <xdr:nvSpPr>
        <xdr:cNvPr id="58" name="テキスト ボックス 57"/>
        <xdr:cNvSpPr txBox="1"/>
      </xdr:nvSpPr>
      <xdr:spPr>
        <a:xfrm>
          <a:off x="3924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50038</xdr:rowOff>
    </xdr:from>
    <xdr:to>
      <xdr:col>3</xdr:col>
      <xdr:colOff>206375</xdr:colOff>
      <xdr:row>13</xdr:row>
      <xdr:rowOff>14872</xdr:rowOff>
    </xdr:to>
    <xdr:cxnSp macro="">
      <xdr:nvCxnSpPr>
        <xdr:cNvPr id="59" name="直線コネクタ 58"/>
        <xdr:cNvCxnSpPr/>
      </xdr:nvCxnSpPr>
      <xdr:spPr bwMode="auto">
        <a:xfrm>
          <a:off x="2908300" y="2155063"/>
          <a:ext cx="698500" cy="13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68241</xdr:rowOff>
    </xdr:from>
    <xdr:ext cx="762000" cy="259045"/>
    <xdr:sp macro="" textlink="">
      <xdr:nvSpPr>
        <xdr:cNvPr id="61" name="テキスト ボックス 60"/>
        <xdr:cNvSpPr txBox="1"/>
      </xdr:nvSpPr>
      <xdr:spPr>
        <a:xfrm>
          <a:off x="32258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103522</xdr:rowOff>
    </xdr:from>
    <xdr:ext cx="762000" cy="259045"/>
    <xdr:sp macro="" textlink="">
      <xdr:nvSpPr>
        <xdr:cNvPr id="63" name="テキスト ボックス 62"/>
        <xdr:cNvSpPr txBox="1"/>
      </xdr:nvSpPr>
      <xdr:spPr>
        <a:xfrm>
          <a:off x="25273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168897</xdr:rowOff>
    </xdr:from>
    <xdr:to>
      <xdr:col>5</xdr:col>
      <xdr:colOff>34925</xdr:colOff>
      <xdr:row>14</xdr:row>
      <xdr:rowOff>99047</xdr:rowOff>
    </xdr:to>
    <xdr:sp macro="" textlink="">
      <xdr:nvSpPr>
        <xdr:cNvPr id="69" name="円/楕円 68"/>
        <xdr:cNvSpPr/>
      </xdr:nvSpPr>
      <xdr:spPr bwMode="auto">
        <a:xfrm>
          <a:off x="5600700" y="24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13974</xdr:rowOff>
    </xdr:from>
    <xdr:ext cx="762000" cy="259045"/>
    <xdr:sp macro="" textlink="">
      <xdr:nvSpPr>
        <xdr:cNvPr id="70" name="人口1人当たり決算額の推移該当値テキスト130"/>
        <xdr:cNvSpPr txBox="1"/>
      </xdr:nvSpPr>
      <xdr:spPr>
        <a:xfrm>
          <a:off x="5740400" y="22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87,817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16916</xdr:rowOff>
    </xdr:from>
    <xdr:to>
      <xdr:col>4</xdr:col>
      <xdr:colOff>520700</xdr:colOff>
      <xdr:row>13</xdr:row>
      <xdr:rowOff>118516</xdr:rowOff>
    </xdr:to>
    <xdr:sp macro="" textlink="">
      <xdr:nvSpPr>
        <xdr:cNvPr id="71" name="円/楕円 70"/>
        <xdr:cNvSpPr/>
      </xdr:nvSpPr>
      <xdr:spPr bwMode="auto">
        <a:xfrm>
          <a:off x="4953000" y="229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128693</xdr:rowOff>
    </xdr:from>
    <xdr:ext cx="736600" cy="259045"/>
    <xdr:sp macro="" textlink="">
      <xdr:nvSpPr>
        <xdr:cNvPr id="72" name="テキスト ボックス 71"/>
        <xdr:cNvSpPr txBox="1"/>
      </xdr:nvSpPr>
      <xdr:spPr>
        <a:xfrm>
          <a:off x="4622800" y="206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107290</xdr:rowOff>
    </xdr:from>
    <xdr:to>
      <xdr:col>3</xdr:col>
      <xdr:colOff>955675</xdr:colOff>
      <xdr:row>14</xdr:row>
      <xdr:rowOff>37440</xdr:rowOff>
    </xdr:to>
    <xdr:sp macro="" textlink="">
      <xdr:nvSpPr>
        <xdr:cNvPr id="73" name="円/楕円 72"/>
        <xdr:cNvSpPr/>
      </xdr:nvSpPr>
      <xdr:spPr bwMode="auto">
        <a:xfrm>
          <a:off x="4254500" y="238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47617</xdr:rowOff>
    </xdr:from>
    <xdr:ext cx="762000" cy="259045"/>
    <xdr:sp macro="" textlink="">
      <xdr:nvSpPr>
        <xdr:cNvPr id="74" name="テキスト ボックス 73"/>
        <xdr:cNvSpPr txBox="1"/>
      </xdr:nvSpPr>
      <xdr:spPr>
        <a:xfrm>
          <a:off x="3924300" y="21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89,434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135522</xdr:rowOff>
    </xdr:from>
    <xdr:to>
      <xdr:col>3</xdr:col>
      <xdr:colOff>257175</xdr:colOff>
      <xdr:row>13</xdr:row>
      <xdr:rowOff>65672</xdr:rowOff>
    </xdr:to>
    <xdr:sp macro="" textlink="">
      <xdr:nvSpPr>
        <xdr:cNvPr id="75" name="円/楕円 74"/>
        <xdr:cNvSpPr/>
      </xdr:nvSpPr>
      <xdr:spPr bwMode="auto">
        <a:xfrm>
          <a:off x="3556000" y="224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75849</xdr:rowOff>
    </xdr:from>
    <xdr:ext cx="762000" cy="259045"/>
    <xdr:sp macro="" textlink="">
      <xdr:nvSpPr>
        <xdr:cNvPr id="76" name="テキスト ボックス 75"/>
        <xdr:cNvSpPr txBox="1"/>
      </xdr:nvSpPr>
      <xdr:spPr>
        <a:xfrm>
          <a:off x="3225800" y="200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93,193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170688</xdr:rowOff>
    </xdr:from>
    <xdr:to>
      <xdr:col>2</xdr:col>
      <xdr:colOff>692150</xdr:colOff>
      <xdr:row>12</xdr:row>
      <xdr:rowOff>100838</xdr:rowOff>
    </xdr:to>
    <xdr:sp macro="" textlink="">
      <xdr:nvSpPr>
        <xdr:cNvPr id="77" name="円/楕円 76"/>
        <xdr:cNvSpPr/>
      </xdr:nvSpPr>
      <xdr:spPr bwMode="auto">
        <a:xfrm>
          <a:off x="2857500" y="210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111015</xdr:rowOff>
    </xdr:from>
    <xdr:ext cx="762000" cy="259045"/>
    <xdr:sp macro="" textlink="">
      <xdr:nvSpPr>
        <xdr:cNvPr id="78" name="テキスト ボックス 77"/>
        <xdr:cNvSpPr txBox="1"/>
      </xdr:nvSpPr>
      <xdr:spPr>
        <a:xfrm>
          <a:off x="2527300" y="187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278562</xdr:rowOff>
    </xdr:from>
    <xdr:to>
      <xdr:col>4</xdr:col>
      <xdr:colOff>1117600</xdr:colOff>
      <xdr:row>35</xdr:row>
      <xdr:rowOff>341564</xdr:rowOff>
    </xdr:to>
    <xdr:cxnSp macro="">
      <xdr:nvCxnSpPr>
        <xdr:cNvPr id="110" name="直線コネクタ 109"/>
        <xdr:cNvCxnSpPr/>
      </xdr:nvCxnSpPr>
      <xdr:spPr bwMode="auto">
        <a:xfrm>
          <a:off x="5003800" y="6888912"/>
          <a:ext cx="647700" cy="6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1"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115341</xdr:rowOff>
    </xdr:from>
    <xdr:to>
      <xdr:col>4</xdr:col>
      <xdr:colOff>469900</xdr:colOff>
      <xdr:row>35</xdr:row>
      <xdr:rowOff>278562</xdr:rowOff>
    </xdr:to>
    <xdr:cxnSp macro="">
      <xdr:nvCxnSpPr>
        <xdr:cNvPr id="113" name="直線コネクタ 112"/>
        <xdr:cNvCxnSpPr/>
      </xdr:nvCxnSpPr>
      <xdr:spPr bwMode="auto">
        <a:xfrm>
          <a:off x="4305300" y="6725691"/>
          <a:ext cx="698500" cy="16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5" name="テキスト ボックス 114"/>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336306</xdr:rowOff>
    </xdr:from>
    <xdr:to>
      <xdr:col>3</xdr:col>
      <xdr:colOff>904875</xdr:colOff>
      <xdr:row>35</xdr:row>
      <xdr:rowOff>115341</xdr:rowOff>
    </xdr:to>
    <xdr:cxnSp macro="">
      <xdr:nvCxnSpPr>
        <xdr:cNvPr id="116" name="直線コネクタ 115"/>
        <xdr:cNvCxnSpPr/>
      </xdr:nvCxnSpPr>
      <xdr:spPr bwMode="auto">
        <a:xfrm>
          <a:off x="3606800" y="6603756"/>
          <a:ext cx="698500" cy="12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18" name="テキスト ボックス 117"/>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200792</xdr:rowOff>
    </xdr:from>
    <xdr:to>
      <xdr:col>3</xdr:col>
      <xdr:colOff>206375</xdr:colOff>
      <xdr:row>34</xdr:row>
      <xdr:rowOff>336306</xdr:rowOff>
    </xdr:to>
    <xdr:cxnSp macro="">
      <xdr:nvCxnSpPr>
        <xdr:cNvPr id="119" name="直線コネクタ 118"/>
        <xdr:cNvCxnSpPr/>
      </xdr:nvCxnSpPr>
      <xdr:spPr bwMode="auto">
        <a:xfrm>
          <a:off x="2908300" y="6468242"/>
          <a:ext cx="698500" cy="13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1" name="テキスト ボックス 120"/>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204071</xdr:rowOff>
    </xdr:from>
    <xdr:ext cx="762000" cy="259045"/>
    <xdr:sp macro="" textlink="">
      <xdr:nvSpPr>
        <xdr:cNvPr id="123" name="テキスト ボックス 122"/>
        <xdr:cNvSpPr txBox="1"/>
      </xdr:nvSpPr>
      <xdr:spPr>
        <a:xfrm>
          <a:off x="2527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290764</xdr:rowOff>
    </xdr:from>
    <xdr:to>
      <xdr:col>5</xdr:col>
      <xdr:colOff>34925</xdr:colOff>
      <xdr:row>36</xdr:row>
      <xdr:rowOff>49464</xdr:rowOff>
    </xdr:to>
    <xdr:sp macro="" textlink="">
      <xdr:nvSpPr>
        <xdr:cNvPr id="129" name="円/楕円 128"/>
        <xdr:cNvSpPr/>
      </xdr:nvSpPr>
      <xdr:spPr bwMode="auto">
        <a:xfrm>
          <a:off x="5600700" y="690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262841</xdr:rowOff>
    </xdr:from>
    <xdr:ext cx="762000" cy="259045"/>
    <xdr:sp macro="" textlink="">
      <xdr:nvSpPr>
        <xdr:cNvPr id="130" name="人口1人当たり決算額の推移該当値テキスト445"/>
        <xdr:cNvSpPr txBox="1"/>
      </xdr:nvSpPr>
      <xdr:spPr>
        <a:xfrm>
          <a:off x="5740400" y="68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227762</xdr:rowOff>
    </xdr:from>
    <xdr:to>
      <xdr:col>4</xdr:col>
      <xdr:colOff>520700</xdr:colOff>
      <xdr:row>35</xdr:row>
      <xdr:rowOff>329362</xdr:rowOff>
    </xdr:to>
    <xdr:sp macro="" textlink="">
      <xdr:nvSpPr>
        <xdr:cNvPr id="131" name="円/楕円 130"/>
        <xdr:cNvSpPr/>
      </xdr:nvSpPr>
      <xdr:spPr bwMode="auto">
        <a:xfrm>
          <a:off x="4953000" y="683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314139</xdr:rowOff>
    </xdr:from>
    <xdr:ext cx="736600" cy="259045"/>
    <xdr:sp macro="" textlink="">
      <xdr:nvSpPr>
        <xdr:cNvPr id="132" name="テキスト ボックス 131"/>
        <xdr:cNvSpPr txBox="1"/>
      </xdr:nvSpPr>
      <xdr:spPr>
        <a:xfrm>
          <a:off x="4622800" y="69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64541</xdr:rowOff>
    </xdr:from>
    <xdr:to>
      <xdr:col>3</xdr:col>
      <xdr:colOff>955675</xdr:colOff>
      <xdr:row>35</xdr:row>
      <xdr:rowOff>166141</xdr:rowOff>
    </xdr:to>
    <xdr:sp macro="" textlink="">
      <xdr:nvSpPr>
        <xdr:cNvPr id="133" name="円/楕円 132"/>
        <xdr:cNvSpPr/>
      </xdr:nvSpPr>
      <xdr:spPr bwMode="auto">
        <a:xfrm>
          <a:off x="4254500" y="667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150918</xdr:rowOff>
    </xdr:from>
    <xdr:ext cx="762000" cy="259045"/>
    <xdr:sp macro="" textlink="">
      <xdr:nvSpPr>
        <xdr:cNvPr id="134" name="テキスト ボックス 133"/>
        <xdr:cNvSpPr txBox="1"/>
      </xdr:nvSpPr>
      <xdr:spPr>
        <a:xfrm>
          <a:off x="3924300" y="676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285506</xdr:rowOff>
    </xdr:from>
    <xdr:to>
      <xdr:col>3</xdr:col>
      <xdr:colOff>257175</xdr:colOff>
      <xdr:row>35</xdr:row>
      <xdr:rowOff>44206</xdr:rowOff>
    </xdr:to>
    <xdr:sp macro="" textlink="">
      <xdr:nvSpPr>
        <xdr:cNvPr id="135" name="円/楕円 134"/>
        <xdr:cNvSpPr/>
      </xdr:nvSpPr>
      <xdr:spPr bwMode="auto">
        <a:xfrm>
          <a:off x="3556000" y="655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28983</xdr:rowOff>
    </xdr:from>
    <xdr:ext cx="762000" cy="259045"/>
    <xdr:sp macro="" textlink="">
      <xdr:nvSpPr>
        <xdr:cNvPr id="136" name="テキスト ボックス 135"/>
        <xdr:cNvSpPr txBox="1"/>
      </xdr:nvSpPr>
      <xdr:spPr>
        <a:xfrm>
          <a:off x="3225800" y="663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149992</xdr:rowOff>
    </xdr:from>
    <xdr:to>
      <xdr:col>2</xdr:col>
      <xdr:colOff>692150</xdr:colOff>
      <xdr:row>34</xdr:row>
      <xdr:rowOff>251592</xdr:rowOff>
    </xdr:to>
    <xdr:sp macro="" textlink="">
      <xdr:nvSpPr>
        <xdr:cNvPr id="137" name="円/楕円 136"/>
        <xdr:cNvSpPr/>
      </xdr:nvSpPr>
      <xdr:spPr bwMode="auto">
        <a:xfrm>
          <a:off x="2857500" y="641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236369</xdr:rowOff>
    </xdr:from>
    <xdr:ext cx="762000" cy="259045"/>
    <xdr:sp macro="" textlink="">
      <xdr:nvSpPr>
        <xdr:cNvPr id="138" name="テキスト ボックス 137"/>
        <xdr:cNvSpPr txBox="1"/>
      </xdr:nvSpPr>
      <xdr:spPr>
        <a:xfrm>
          <a:off x="2527300" y="650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36699</xdr:rowOff>
    </xdr:from>
    <xdr:to>
      <xdr:col>6</xdr:col>
      <xdr:colOff>511175</xdr:colOff>
      <xdr:row>35</xdr:row>
      <xdr:rowOff>85358</xdr:rowOff>
    </xdr:to>
    <xdr:cxnSp macro="">
      <xdr:nvCxnSpPr>
        <xdr:cNvPr id="63" name="直線コネクタ 62"/>
        <xdr:cNvCxnSpPr/>
      </xdr:nvCxnSpPr>
      <xdr:spPr>
        <a:xfrm>
          <a:off x="3797300" y="6037449"/>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94955</xdr:rowOff>
    </xdr:from>
    <xdr:ext cx="534377" cy="259045"/>
    <xdr:sp macro="" textlink="">
      <xdr:nvSpPr>
        <xdr:cNvPr id="64" name="人件費平均値テキスト"/>
        <xdr:cNvSpPr txBox="1"/>
      </xdr:nvSpPr>
      <xdr:spPr>
        <a:xfrm>
          <a:off x="4686300" y="60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22624</xdr:rowOff>
    </xdr:from>
    <xdr:to>
      <xdr:col>5</xdr:col>
      <xdr:colOff>358775</xdr:colOff>
      <xdr:row>35</xdr:row>
      <xdr:rowOff>36699</xdr:rowOff>
    </xdr:to>
    <xdr:cxnSp macro="">
      <xdr:nvCxnSpPr>
        <xdr:cNvPr id="66" name="直線コネクタ 65"/>
        <xdr:cNvCxnSpPr/>
      </xdr:nvCxnSpPr>
      <xdr:spPr>
        <a:xfrm>
          <a:off x="2908300" y="602337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111582</xdr:rowOff>
    </xdr:from>
    <xdr:to>
      <xdr:col>4</xdr:col>
      <xdr:colOff>155575</xdr:colOff>
      <xdr:row>35</xdr:row>
      <xdr:rowOff>22624</xdr:rowOff>
    </xdr:to>
    <xdr:cxnSp macro="">
      <xdr:nvCxnSpPr>
        <xdr:cNvPr id="69" name="直線コネクタ 68"/>
        <xdr:cNvCxnSpPr/>
      </xdr:nvCxnSpPr>
      <xdr:spPr>
        <a:xfrm>
          <a:off x="2019300" y="5940882"/>
          <a:ext cx="889000" cy="8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7373</xdr:rowOff>
    </xdr:from>
    <xdr:to>
      <xdr:col>2</xdr:col>
      <xdr:colOff>638175</xdr:colOff>
      <xdr:row>34</xdr:row>
      <xdr:rowOff>111582</xdr:rowOff>
    </xdr:to>
    <xdr:cxnSp macro="">
      <xdr:nvCxnSpPr>
        <xdr:cNvPr id="72" name="直線コネクタ 71"/>
        <xdr:cNvCxnSpPr/>
      </xdr:nvCxnSpPr>
      <xdr:spPr>
        <a:xfrm>
          <a:off x="1130300" y="5836673"/>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75099</xdr:rowOff>
    </xdr:from>
    <xdr:ext cx="534377" cy="259045"/>
    <xdr:sp macro="" textlink="">
      <xdr:nvSpPr>
        <xdr:cNvPr id="74" name="テキスト ボックス 73"/>
        <xdr:cNvSpPr txBox="1"/>
      </xdr:nvSpPr>
      <xdr:spPr>
        <a:xfrm>
          <a:off x="1752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148872</xdr:rowOff>
    </xdr:from>
    <xdr:ext cx="534377" cy="259045"/>
    <xdr:sp macro="" textlink="">
      <xdr:nvSpPr>
        <xdr:cNvPr id="76" name="テキスト ボックス 75"/>
        <xdr:cNvSpPr txBox="1"/>
      </xdr:nvSpPr>
      <xdr:spPr>
        <a:xfrm>
          <a:off x="863111" y="61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34558</xdr:rowOff>
    </xdr:from>
    <xdr:to>
      <xdr:col>6</xdr:col>
      <xdr:colOff>561975</xdr:colOff>
      <xdr:row>35</xdr:row>
      <xdr:rowOff>136158</xdr:rowOff>
    </xdr:to>
    <xdr:sp macro="" textlink="">
      <xdr:nvSpPr>
        <xdr:cNvPr id="82" name="円/楕円 81"/>
        <xdr:cNvSpPr/>
      </xdr:nvSpPr>
      <xdr:spPr>
        <a:xfrm>
          <a:off x="4584700" y="60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57435</xdr:rowOff>
    </xdr:from>
    <xdr:ext cx="534377" cy="259045"/>
    <xdr:sp macro="" textlink="">
      <xdr:nvSpPr>
        <xdr:cNvPr id="83" name="人件費該当値テキスト"/>
        <xdr:cNvSpPr txBox="1"/>
      </xdr:nvSpPr>
      <xdr:spPr>
        <a:xfrm>
          <a:off x="4686300" y="58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157349</xdr:rowOff>
    </xdr:from>
    <xdr:to>
      <xdr:col>5</xdr:col>
      <xdr:colOff>409575</xdr:colOff>
      <xdr:row>35</xdr:row>
      <xdr:rowOff>87499</xdr:rowOff>
    </xdr:to>
    <xdr:sp macro="" textlink="">
      <xdr:nvSpPr>
        <xdr:cNvPr id="84" name="円/楕円 83"/>
        <xdr:cNvSpPr/>
      </xdr:nvSpPr>
      <xdr:spPr>
        <a:xfrm>
          <a:off x="3746500" y="5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104026</xdr:rowOff>
    </xdr:from>
    <xdr:ext cx="534377" cy="259045"/>
    <xdr:sp macro="" textlink="">
      <xdr:nvSpPr>
        <xdr:cNvPr id="85" name="テキスト ボックス 84"/>
        <xdr:cNvSpPr txBox="1"/>
      </xdr:nvSpPr>
      <xdr:spPr>
        <a:xfrm>
          <a:off x="3530111" y="57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143274</xdr:rowOff>
    </xdr:from>
    <xdr:to>
      <xdr:col>4</xdr:col>
      <xdr:colOff>206375</xdr:colOff>
      <xdr:row>35</xdr:row>
      <xdr:rowOff>73424</xdr:rowOff>
    </xdr:to>
    <xdr:sp macro="" textlink="">
      <xdr:nvSpPr>
        <xdr:cNvPr id="86" name="円/楕円 85"/>
        <xdr:cNvSpPr/>
      </xdr:nvSpPr>
      <xdr:spPr>
        <a:xfrm>
          <a:off x="2857500" y="5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89951</xdr:rowOff>
    </xdr:from>
    <xdr:ext cx="534377" cy="259045"/>
    <xdr:sp macro="" textlink="">
      <xdr:nvSpPr>
        <xdr:cNvPr id="87" name="テキスト ボックス 86"/>
        <xdr:cNvSpPr txBox="1"/>
      </xdr:nvSpPr>
      <xdr:spPr>
        <a:xfrm>
          <a:off x="2641111" y="5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60782</xdr:rowOff>
    </xdr:from>
    <xdr:to>
      <xdr:col>3</xdr:col>
      <xdr:colOff>3175</xdr:colOff>
      <xdr:row>34</xdr:row>
      <xdr:rowOff>162382</xdr:rowOff>
    </xdr:to>
    <xdr:sp macro="" textlink="">
      <xdr:nvSpPr>
        <xdr:cNvPr id="88" name="円/楕円 87"/>
        <xdr:cNvSpPr/>
      </xdr:nvSpPr>
      <xdr:spPr>
        <a:xfrm>
          <a:off x="1968500" y="5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7459</xdr:rowOff>
    </xdr:from>
    <xdr:ext cx="534377" cy="259045"/>
    <xdr:sp macro="" textlink="">
      <xdr:nvSpPr>
        <xdr:cNvPr id="89" name="テキスト ボックス 88"/>
        <xdr:cNvSpPr txBox="1"/>
      </xdr:nvSpPr>
      <xdr:spPr>
        <a:xfrm>
          <a:off x="1752111" y="566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128023</xdr:rowOff>
    </xdr:from>
    <xdr:to>
      <xdr:col>1</xdr:col>
      <xdr:colOff>485775</xdr:colOff>
      <xdr:row>34</xdr:row>
      <xdr:rowOff>58173</xdr:rowOff>
    </xdr:to>
    <xdr:sp macro="" textlink="">
      <xdr:nvSpPr>
        <xdr:cNvPr id="90" name="円/楕円 89"/>
        <xdr:cNvSpPr/>
      </xdr:nvSpPr>
      <xdr:spPr>
        <a:xfrm>
          <a:off x="1079500" y="57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74700</xdr:rowOff>
    </xdr:from>
    <xdr:ext cx="534377" cy="259045"/>
    <xdr:sp macro="" textlink="">
      <xdr:nvSpPr>
        <xdr:cNvPr id="91" name="テキスト ボックス 90"/>
        <xdr:cNvSpPr txBox="1"/>
      </xdr:nvSpPr>
      <xdr:spPr>
        <a:xfrm>
          <a:off x="863111" y="55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161216</xdr:rowOff>
    </xdr:from>
    <xdr:to>
      <xdr:col>6</xdr:col>
      <xdr:colOff>511175</xdr:colOff>
      <xdr:row>57</xdr:row>
      <xdr:rowOff>2915</xdr:rowOff>
    </xdr:to>
    <xdr:cxnSp macro="">
      <xdr:nvCxnSpPr>
        <xdr:cNvPr id="118" name="直線コネクタ 117"/>
        <xdr:cNvCxnSpPr/>
      </xdr:nvCxnSpPr>
      <xdr:spPr>
        <a:xfrm flipV="1">
          <a:off x="3797300" y="9762416"/>
          <a:ext cx="8382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2915</xdr:rowOff>
    </xdr:from>
    <xdr:to>
      <xdr:col>5</xdr:col>
      <xdr:colOff>358775</xdr:colOff>
      <xdr:row>57</xdr:row>
      <xdr:rowOff>7240</xdr:rowOff>
    </xdr:to>
    <xdr:cxnSp macro="">
      <xdr:nvCxnSpPr>
        <xdr:cNvPr id="121" name="直線コネクタ 120"/>
        <xdr:cNvCxnSpPr/>
      </xdr:nvCxnSpPr>
      <xdr:spPr>
        <a:xfrm flipV="1">
          <a:off x="2908300" y="977556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7240</xdr:rowOff>
    </xdr:from>
    <xdr:to>
      <xdr:col>4</xdr:col>
      <xdr:colOff>155575</xdr:colOff>
      <xdr:row>57</xdr:row>
      <xdr:rowOff>42070</xdr:rowOff>
    </xdr:to>
    <xdr:cxnSp macro="">
      <xdr:nvCxnSpPr>
        <xdr:cNvPr id="124" name="直線コネクタ 123"/>
        <xdr:cNvCxnSpPr/>
      </xdr:nvCxnSpPr>
      <xdr:spPr>
        <a:xfrm flipV="1">
          <a:off x="2019300" y="9779890"/>
          <a:ext cx="889000" cy="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28020</xdr:rowOff>
    </xdr:from>
    <xdr:to>
      <xdr:col>2</xdr:col>
      <xdr:colOff>638175</xdr:colOff>
      <xdr:row>57</xdr:row>
      <xdr:rowOff>42070</xdr:rowOff>
    </xdr:to>
    <xdr:cxnSp macro="">
      <xdr:nvCxnSpPr>
        <xdr:cNvPr id="127" name="直線コネクタ 126"/>
        <xdr:cNvCxnSpPr/>
      </xdr:nvCxnSpPr>
      <xdr:spPr>
        <a:xfrm>
          <a:off x="1130300" y="9800670"/>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110416</xdr:rowOff>
    </xdr:from>
    <xdr:to>
      <xdr:col>6</xdr:col>
      <xdr:colOff>561975</xdr:colOff>
      <xdr:row>57</xdr:row>
      <xdr:rowOff>40566</xdr:rowOff>
    </xdr:to>
    <xdr:sp macro="" textlink="">
      <xdr:nvSpPr>
        <xdr:cNvPr id="137" name="円/楕円 136"/>
        <xdr:cNvSpPr/>
      </xdr:nvSpPr>
      <xdr:spPr>
        <a:xfrm>
          <a:off x="4584700" y="97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88843</xdr:rowOff>
    </xdr:from>
    <xdr:ext cx="534377" cy="259045"/>
    <xdr:sp macro="" textlink="">
      <xdr:nvSpPr>
        <xdr:cNvPr id="138" name="物件費該当値テキスト"/>
        <xdr:cNvSpPr txBox="1"/>
      </xdr:nvSpPr>
      <xdr:spPr>
        <a:xfrm>
          <a:off x="4686300" y="969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123565</xdr:rowOff>
    </xdr:from>
    <xdr:to>
      <xdr:col>5</xdr:col>
      <xdr:colOff>409575</xdr:colOff>
      <xdr:row>57</xdr:row>
      <xdr:rowOff>53715</xdr:rowOff>
    </xdr:to>
    <xdr:sp macro="" textlink="">
      <xdr:nvSpPr>
        <xdr:cNvPr id="139" name="円/楕円 138"/>
        <xdr:cNvSpPr/>
      </xdr:nvSpPr>
      <xdr:spPr>
        <a:xfrm>
          <a:off x="3746500" y="9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44842</xdr:rowOff>
    </xdr:from>
    <xdr:ext cx="534377" cy="259045"/>
    <xdr:sp macro="" textlink="">
      <xdr:nvSpPr>
        <xdr:cNvPr id="140" name="テキスト ボックス 139"/>
        <xdr:cNvSpPr txBox="1"/>
      </xdr:nvSpPr>
      <xdr:spPr>
        <a:xfrm>
          <a:off x="3530111" y="98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127890</xdr:rowOff>
    </xdr:from>
    <xdr:to>
      <xdr:col>4</xdr:col>
      <xdr:colOff>206375</xdr:colOff>
      <xdr:row>57</xdr:row>
      <xdr:rowOff>58040</xdr:rowOff>
    </xdr:to>
    <xdr:sp macro="" textlink="">
      <xdr:nvSpPr>
        <xdr:cNvPr id="141" name="円/楕円 140"/>
        <xdr:cNvSpPr/>
      </xdr:nvSpPr>
      <xdr:spPr>
        <a:xfrm>
          <a:off x="2857500" y="97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49167</xdr:rowOff>
    </xdr:from>
    <xdr:ext cx="534377" cy="259045"/>
    <xdr:sp macro="" textlink="">
      <xdr:nvSpPr>
        <xdr:cNvPr id="142" name="テキスト ボックス 141"/>
        <xdr:cNvSpPr txBox="1"/>
      </xdr:nvSpPr>
      <xdr:spPr>
        <a:xfrm>
          <a:off x="2641111" y="98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162720</xdr:rowOff>
    </xdr:from>
    <xdr:to>
      <xdr:col>3</xdr:col>
      <xdr:colOff>3175</xdr:colOff>
      <xdr:row>57</xdr:row>
      <xdr:rowOff>92870</xdr:rowOff>
    </xdr:to>
    <xdr:sp macro="" textlink="">
      <xdr:nvSpPr>
        <xdr:cNvPr id="143" name="円/楕円 142"/>
        <xdr:cNvSpPr/>
      </xdr:nvSpPr>
      <xdr:spPr>
        <a:xfrm>
          <a:off x="1968500" y="97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83997</xdr:rowOff>
    </xdr:from>
    <xdr:ext cx="534377" cy="259045"/>
    <xdr:sp macro="" textlink="">
      <xdr:nvSpPr>
        <xdr:cNvPr id="144" name="テキスト ボックス 143"/>
        <xdr:cNvSpPr txBox="1"/>
      </xdr:nvSpPr>
      <xdr:spPr>
        <a:xfrm>
          <a:off x="1752111" y="98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148670</xdr:rowOff>
    </xdr:from>
    <xdr:to>
      <xdr:col>1</xdr:col>
      <xdr:colOff>485775</xdr:colOff>
      <xdr:row>57</xdr:row>
      <xdr:rowOff>78820</xdr:rowOff>
    </xdr:to>
    <xdr:sp macro="" textlink="">
      <xdr:nvSpPr>
        <xdr:cNvPr id="145" name="円/楕円 144"/>
        <xdr:cNvSpPr/>
      </xdr:nvSpPr>
      <xdr:spPr>
        <a:xfrm>
          <a:off x="1079500" y="97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95347</xdr:rowOff>
    </xdr:from>
    <xdr:ext cx="534377" cy="259045"/>
    <xdr:sp macro="" textlink="">
      <xdr:nvSpPr>
        <xdr:cNvPr id="146" name="テキスト ボックス 145"/>
        <xdr:cNvSpPr txBox="1"/>
      </xdr:nvSpPr>
      <xdr:spPr>
        <a:xfrm>
          <a:off x="863111" y="95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99060</xdr:rowOff>
    </xdr:from>
    <xdr:to>
      <xdr:col>6</xdr:col>
      <xdr:colOff>511175</xdr:colOff>
      <xdr:row>76</xdr:row>
      <xdr:rowOff>73406</xdr:rowOff>
    </xdr:to>
    <xdr:cxnSp macro="">
      <xdr:nvCxnSpPr>
        <xdr:cNvPr id="175" name="直線コネクタ 174"/>
        <xdr:cNvCxnSpPr/>
      </xdr:nvCxnSpPr>
      <xdr:spPr>
        <a:xfrm>
          <a:off x="3797300" y="12957810"/>
          <a:ext cx="8382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5842</xdr:rowOff>
    </xdr:from>
    <xdr:to>
      <xdr:col>5</xdr:col>
      <xdr:colOff>358775</xdr:colOff>
      <xdr:row>75</xdr:row>
      <xdr:rowOff>99060</xdr:rowOff>
    </xdr:to>
    <xdr:cxnSp macro="">
      <xdr:nvCxnSpPr>
        <xdr:cNvPr id="178" name="直線コネクタ 177"/>
        <xdr:cNvCxnSpPr/>
      </xdr:nvCxnSpPr>
      <xdr:spPr>
        <a:xfrm>
          <a:off x="2908300" y="12864592"/>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5842</xdr:rowOff>
    </xdr:from>
    <xdr:to>
      <xdr:col>4</xdr:col>
      <xdr:colOff>155575</xdr:colOff>
      <xdr:row>75</xdr:row>
      <xdr:rowOff>17907</xdr:rowOff>
    </xdr:to>
    <xdr:cxnSp macro="">
      <xdr:nvCxnSpPr>
        <xdr:cNvPr id="181" name="直線コネクタ 180"/>
        <xdr:cNvCxnSpPr/>
      </xdr:nvCxnSpPr>
      <xdr:spPr>
        <a:xfrm flipV="1">
          <a:off x="2019300" y="1286459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1922</xdr:rowOff>
    </xdr:from>
    <xdr:ext cx="469744" cy="259045"/>
    <xdr:sp macro="" textlink="">
      <xdr:nvSpPr>
        <xdr:cNvPr id="183" name="テキスト ボックス 182"/>
        <xdr:cNvSpPr txBox="1"/>
      </xdr:nvSpPr>
      <xdr:spPr>
        <a:xfrm>
          <a:off x="2673427" y="130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17907</xdr:rowOff>
    </xdr:from>
    <xdr:to>
      <xdr:col>2</xdr:col>
      <xdr:colOff>638175</xdr:colOff>
      <xdr:row>75</xdr:row>
      <xdr:rowOff>104521</xdr:rowOff>
    </xdr:to>
    <xdr:cxnSp macro="">
      <xdr:nvCxnSpPr>
        <xdr:cNvPr id="184" name="直線コネクタ 183"/>
        <xdr:cNvCxnSpPr/>
      </xdr:nvCxnSpPr>
      <xdr:spPr>
        <a:xfrm flipV="1">
          <a:off x="1130300" y="12876657"/>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31259</xdr:rowOff>
    </xdr:from>
    <xdr:ext cx="469744" cy="259045"/>
    <xdr:sp macro="" textlink="">
      <xdr:nvSpPr>
        <xdr:cNvPr id="186" name="テキスト ボックス 185"/>
        <xdr:cNvSpPr txBox="1"/>
      </xdr:nvSpPr>
      <xdr:spPr>
        <a:xfrm>
          <a:off x="1784427"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22606</xdr:rowOff>
    </xdr:from>
    <xdr:to>
      <xdr:col>6</xdr:col>
      <xdr:colOff>561975</xdr:colOff>
      <xdr:row>76</xdr:row>
      <xdr:rowOff>124206</xdr:rowOff>
    </xdr:to>
    <xdr:sp macro="" textlink="">
      <xdr:nvSpPr>
        <xdr:cNvPr id="194" name="円/楕円 193"/>
        <xdr:cNvSpPr/>
      </xdr:nvSpPr>
      <xdr:spPr>
        <a:xfrm>
          <a:off x="4584700" y="130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1033</xdr:rowOff>
    </xdr:from>
    <xdr:ext cx="469744" cy="259045"/>
    <xdr:sp macro="" textlink="">
      <xdr:nvSpPr>
        <xdr:cNvPr id="195" name="維持補修費該当値テキスト"/>
        <xdr:cNvSpPr txBox="1"/>
      </xdr:nvSpPr>
      <xdr:spPr>
        <a:xfrm>
          <a:off x="4686300" y="1303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48260</xdr:rowOff>
    </xdr:from>
    <xdr:to>
      <xdr:col>5</xdr:col>
      <xdr:colOff>409575</xdr:colOff>
      <xdr:row>75</xdr:row>
      <xdr:rowOff>149861</xdr:rowOff>
    </xdr:to>
    <xdr:sp macro="" textlink="">
      <xdr:nvSpPr>
        <xdr:cNvPr id="196" name="円/楕円 195"/>
        <xdr:cNvSpPr/>
      </xdr:nvSpPr>
      <xdr:spPr>
        <a:xfrm>
          <a:off x="3746500" y="12907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140988</xdr:rowOff>
    </xdr:from>
    <xdr:ext cx="469744" cy="259045"/>
    <xdr:sp macro="" textlink="">
      <xdr:nvSpPr>
        <xdr:cNvPr id="197" name="テキスト ボックス 196"/>
        <xdr:cNvSpPr txBox="1"/>
      </xdr:nvSpPr>
      <xdr:spPr>
        <a:xfrm>
          <a:off x="3562427" y="129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126492</xdr:rowOff>
    </xdr:from>
    <xdr:to>
      <xdr:col>4</xdr:col>
      <xdr:colOff>206375</xdr:colOff>
      <xdr:row>75</xdr:row>
      <xdr:rowOff>56642</xdr:rowOff>
    </xdr:to>
    <xdr:sp macro="" textlink="">
      <xdr:nvSpPr>
        <xdr:cNvPr id="198" name="円/楕円 197"/>
        <xdr:cNvSpPr/>
      </xdr:nvSpPr>
      <xdr:spPr>
        <a:xfrm>
          <a:off x="28575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73169</xdr:rowOff>
    </xdr:from>
    <xdr:ext cx="469744" cy="259045"/>
    <xdr:sp macro="" textlink="">
      <xdr:nvSpPr>
        <xdr:cNvPr id="199" name="テキスト ボックス 198"/>
        <xdr:cNvSpPr txBox="1"/>
      </xdr:nvSpPr>
      <xdr:spPr>
        <a:xfrm>
          <a:off x="2673427" y="125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138557</xdr:rowOff>
    </xdr:from>
    <xdr:to>
      <xdr:col>3</xdr:col>
      <xdr:colOff>3175</xdr:colOff>
      <xdr:row>75</xdr:row>
      <xdr:rowOff>68707</xdr:rowOff>
    </xdr:to>
    <xdr:sp macro="" textlink="">
      <xdr:nvSpPr>
        <xdr:cNvPr id="200" name="円/楕円 199"/>
        <xdr:cNvSpPr/>
      </xdr:nvSpPr>
      <xdr:spPr>
        <a:xfrm>
          <a:off x="1968500" y="128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85234</xdr:rowOff>
    </xdr:from>
    <xdr:ext cx="469744" cy="259045"/>
    <xdr:sp macro="" textlink="">
      <xdr:nvSpPr>
        <xdr:cNvPr id="201" name="テキスト ボックス 200"/>
        <xdr:cNvSpPr txBox="1"/>
      </xdr:nvSpPr>
      <xdr:spPr>
        <a:xfrm>
          <a:off x="1784427" y="1260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53721</xdr:rowOff>
    </xdr:from>
    <xdr:to>
      <xdr:col>1</xdr:col>
      <xdr:colOff>485775</xdr:colOff>
      <xdr:row>75</xdr:row>
      <xdr:rowOff>155321</xdr:rowOff>
    </xdr:to>
    <xdr:sp macro="" textlink="">
      <xdr:nvSpPr>
        <xdr:cNvPr id="202" name="円/楕円 201"/>
        <xdr:cNvSpPr/>
      </xdr:nvSpPr>
      <xdr:spPr>
        <a:xfrm>
          <a:off x="1079500" y="12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398</xdr:rowOff>
    </xdr:from>
    <xdr:ext cx="469744" cy="259045"/>
    <xdr:sp macro="" textlink="">
      <xdr:nvSpPr>
        <xdr:cNvPr id="203" name="テキスト ボックス 202"/>
        <xdr:cNvSpPr txBox="1"/>
      </xdr:nvSpPr>
      <xdr:spPr>
        <a:xfrm>
          <a:off x="895427" y="1268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59156</xdr:rowOff>
    </xdr:from>
    <xdr:to>
      <xdr:col>6</xdr:col>
      <xdr:colOff>511175</xdr:colOff>
      <xdr:row>97</xdr:row>
      <xdr:rowOff>69520</xdr:rowOff>
    </xdr:to>
    <xdr:cxnSp macro="">
      <xdr:nvCxnSpPr>
        <xdr:cNvPr id="233" name="直線コネクタ 232"/>
        <xdr:cNvCxnSpPr/>
      </xdr:nvCxnSpPr>
      <xdr:spPr>
        <a:xfrm flipV="1">
          <a:off x="3797300" y="16689806"/>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43121</xdr:rowOff>
    </xdr:from>
    <xdr:ext cx="534377" cy="259045"/>
    <xdr:sp macro="" textlink="">
      <xdr:nvSpPr>
        <xdr:cNvPr id="234" name="扶助費平均値テキスト"/>
        <xdr:cNvSpPr txBox="1"/>
      </xdr:nvSpPr>
      <xdr:spPr>
        <a:xfrm>
          <a:off x="4686300" y="1598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69520</xdr:rowOff>
    </xdr:from>
    <xdr:to>
      <xdr:col>5</xdr:col>
      <xdr:colOff>358775</xdr:colOff>
      <xdr:row>98</xdr:row>
      <xdr:rowOff>87885</xdr:rowOff>
    </xdr:to>
    <xdr:cxnSp macro="">
      <xdr:nvCxnSpPr>
        <xdr:cNvPr id="236" name="直線コネクタ 235"/>
        <xdr:cNvCxnSpPr/>
      </xdr:nvCxnSpPr>
      <xdr:spPr>
        <a:xfrm flipV="1">
          <a:off x="2908300" y="16700170"/>
          <a:ext cx="889000" cy="1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73105</xdr:rowOff>
    </xdr:from>
    <xdr:ext cx="534377" cy="259045"/>
    <xdr:sp macro="" textlink="">
      <xdr:nvSpPr>
        <xdr:cNvPr id="238" name="テキスト ボックス 237"/>
        <xdr:cNvSpPr txBox="1"/>
      </xdr:nvSpPr>
      <xdr:spPr>
        <a:xfrm>
          <a:off x="3530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87885</xdr:rowOff>
    </xdr:from>
    <xdr:to>
      <xdr:col>4</xdr:col>
      <xdr:colOff>155575</xdr:colOff>
      <xdr:row>98</xdr:row>
      <xdr:rowOff>116382</xdr:rowOff>
    </xdr:to>
    <xdr:cxnSp macro="">
      <xdr:nvCxnSpPr>
        <xdr:cNvPr id="239" name="直線コネクタ 238"/>
        <xdr:cNvCxnSpPr/>
      </xdr:nvCxnSpPr>
      <xdr:spPr>
        <a:xfrm flipV="1">
          <a:off x="2019300" y="16889985"/>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71048</xdr:rowOff>
    </xdr:from>
    <xdr:ext cx="534377" cy="259045"/>
    <xdr:sp macro="" textlink="">
      <xdr:nvSpPr>
        <xdr:cNvPr id="241" name="テキスト ボックス 240"/>
        <xdr:cNvSpPr txBox="1"/>
      </xdr:nvSpPr>
      <xdr:spPr>
        <a:xfrm>
          <a:off x="2641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116382</xdr:rowOff>
    </xdr:from>
    <xdr:to>
      <xdr:col>2</xdr:col>
      <xdr:colOff>638175</xdr:colOff>
      <xdr:row>98</xdr:row>
      <xdr:rowOff>131775</xdr:rowOff>
    </xdr:to>
    <xdr:cxnSp macro="">
      <xdr:nvCxnSpPr>
        <xdr:cNvPr id="242" name="直線コネクタ 241"/>
        <xdr:cNvCxnSpPr/>
      </xdr:nvCxnSpPr>
      <xdr:spPr>
        <a:xfrm flipV="1">
          <a:off x="1130300" y="1691848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5059</xdr:rowOff>
    </xdr:from>
    <xdr:ext cx="534377" cy="259045"/>
    <xdr:sp macro="" textlink="">
      <xdr:nvSpPr>
        <xdr:cNvPr id="244" name="テキスト ボックス 243"/>
        <xdr:cNvSpPr txBox="1"/>
      </xdr:nvSpPr>
      <xdr:spPr>
        <a:xfrm>
          <a:off x="1752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84802</xdr:rowOff>
    </xdr:from>
    <xdr:ext cx="534377" cy="259045"/>
    <xdr:sp macro="" textlink="">
      <xdr:nvSpPr>
        <xdr:cNvPr id="246" name="テキスト ボックス 245"/>
        <xdr:cNvSpPr txBox="1"/>
      </xdr:nvSpPr>
      <xdr:spPr>
        <a:xfrm>
          <a:off x="86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8356</xdr:rowOff>
    </xdr:from>
    <xdr:to>
      <xdr:col>6</xdr:col>
      <xdr:colOff>561975</xdr:colOff>
      <xdr:row>97</xdr:row>
      <xdr:rowOff>109956</xdr:rowOff>
    </xdr:to>
    <xdr:sp macro="" textlink="">
      <xdr:nvSpPr>
        <xdr:cNvPr id="252" name="円/楕円 251"/>
        <xdr:cNvSpPr/>
      </xdr:nvSpPr>
      <xdr:spPr>
        <a:xfrm>
          <a:off x="45847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158233</xdr:rowOff>
    </xdr:from>
    <xdr:ext cx="534377" cy="259045"/>
    <xdr:sp macro="" textlink="">
      <xdr:nvSpPr>
        <xdr:cNvPr id="253" name="扶助費該当値テキスト"/>
        <xdr:cNvSpPr txBox="1"/>
      </xdr:nvSpPr>
      <xdr:spPr>
        <a:xfrm>
          <a:off x="4686300" y="166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18720</xdr:rowOff>
    </xdr:from>
    <xdr:to>
      <xdr:col>5</xdr:col>
      <xdr:colOff>409575</xdr:colOff>
      <xdr:row>97</xdr:row>
      <xdr:rowOff>120320</xdr:rowOff>
    </xdr:to>
    <xdr:sp macro="" textlink="">
      <xdr:nvSpPr>
        <xdr:cNvPr id="254" name="円/楕円 253"/>
        <xdr:cNvSpPr/>
      </xdr:nvSpPr>
      <xdr:spPr>
        <a:xfrm>
          <a:off x="37465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111447</xdr:rowOff>
    </xdr:from>
    <xdr:ext cx="534377" cy="259045"/>
    <xdr:sp macro="" textlink="">
      <xdr:nvSpPr>
        <xdr:cNvPr id="255" name="テキスト ボックス 254"/>
        <xdr:cNvSpPr txBox="1"/>
      </xdr:nvSpPr>
      <xdr:spPr>
        <a:xfrm>
          <a:off x="3530111"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37085</xdr:rowOff>
    </xdr:from>
    <xdr:to>
      <xdr:col>4</xdr:col>
      <xdr:colOff>206375</xdr:colOff>
      <xdr:row>98</xdr:row>
      <xdr:rowOff>138685</xdr:rowOff>
    </xdr:to>
    <xdr:sp macro="" textlink="">
      <xdr:nvSpPr>
        <xdr:cNvPr id="256" name="円/楕円 255"/>
        <xdr:cNvSpPr/>
      </xdr:nvSpPr>
      <xdr:spPr>
        <a:xfrm>
          <a:off x="2857500" y="168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129812</xdr:rowOff>
    </xdr:from>
    <xdr:ext cx="534377" cy="259045"/>
    <xdr:sp macro="" textlink="">
      <xdr:nvSpPr>
        <xdr:cNvPr id="257" name="テキスト ボックス 256"/>
        <xdr:cNvSpPr txBox="1"/>
      </xdr:nvSpPr>
      <xdr:spPr>
        <a:xfrm>
          <a:off x="2641111" y="1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65582</xdr:rowOff>
    </xdr:from>
    <xdr:to>
      <xdr:col>3</xdr:col>
      <xdr:colOff>3175</xdr:colOff>
      <xdr:row>98</xdr:row>
      <xdr:rowOff>167182</xdr:rowOff>
    </xdr:to>
    <xdr:sp macro="" textlink="">
      <xdr:nvSpPr>
        <xdr:cNvPr id="258" name="円/楕円 257"/>
        <xdr:cNvSpPr/>
      </xdr:nvSpPr>
      <xdr:spPr>
        <a:xfrm>
          <a:off x="1968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158309</xdr:rowOff>
    </xdr:from>
    <xdr:ext cx="534377" cy="259045"/>
    <xdr:sp macro="" textlink="">
      <xdr:nvSpPr>
        <xdr:cNvPr id="259" name="テキスト ボックス 258"/>
        <xdr:cNvSpPr txBox="1"/>
      </xdr:nvSpPr>
      <xdr:spPr>
        <a:xfrm>
          <a:off x="1752111" y="169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80975</xdr:rowOff>
    </xdr:from>
    <xdr:to>
      <xdr:col>1</xdr:col>
      <xdr:colOff>485775</xdr:colOff>
      <xdr:row>99</xdr:row>
      <xdr:rowOff>11125</xdr:rowOff>
    </xdr:to>
    <xdr:sp macro="" textlink="">
      <xdr:nvSpPr>
        <xdr:cNvPr id="260" name="円/楕円 259"/>
        <xdr:cNvSpPr/>
      </xdr:nvSpPr>
      <xdr:spPr>
        <a:xfrm>
          <a:off x="1079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2252</xdr:rowOff>
    </xdr:from>
    <xdr:ext cx="534377" cy="259045"/>
    <xdr:sp macro="" textlink="">
      <xdr:nvSpPr>
        <xdr:cNvPr id="261" name="テキスト ボックス 260"/>
        <xdr:cNvSpPr txBox="1"/>
      </xdr:nvSpPr>
      <xdr:spPr>
        <a:xfrm>
          <a:off x="863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99009</xdr:rowOff>
    </xdr:from>
    <xdr:to>
      <xdr:col>15</xdr:col>
      <xdr:colOff>180975</xdr:colOff>
      <xdr:row>35</xdr:row>
      <xdr:rowOff>7131</xdr:rowOff>
    </xdr:to>
    <xdr:cxnSp macro="">
      <xdr:nvCxnSpPr>
        <xdr:cNvPr id="291" name="直線コネクタ 290"/>
        <xdr:cNvCxnSpPr/>
      </xdr:nvCxnSpPr>
      <xdr:spPr>
        <a:xfrm>
          <a:off x="9639300" y="5928309"/>
          <a:ext cx="8382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134478</xdr:rowOff>
    </xdr:from>
    <xdr:ext cx="534377" cy="259045"/>
    <xdr:sp macro="" textlink="">
      <xdr:nvSpPr>
        <xdr:cNvPr id="292" name="補助費等平均値テキスト"/>
        <xdr:cNvSpPr txBox="1"/>
      </xdr:nvSpPr>
      <xdr:spPr>
        <a:xfrm>
          <a:off x="10528300" y="596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99009</xdr:rowOff>
    </xdr:from>
    <xdr:to>
      <xdr:col>14</xdr:col>
      <xdr:colOff>28575</xdr:colOff>
      <xdr:row>36</xdr:row>
      <xdr:rowOff>6674</xdr:rowOff>
    </xdr:to>
    <xdr:cxnSp macro="">
      <xdr:nvCxnSpPr>
        <xdr:cNvPr id="294" name="直線コネクタ 293"/>
        <xdr:cNvCxnSpPr/>
      </xdr:nvCxnSpPr>
      <xdr:spPr>
        <a:xfrm flipV="1">
          <a:off x="8750300" y="5928309"/>
          <a:ext cx="889000" cy="2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96171</xdr:rowOff>
    </xdr:from>
    <xdr:to>
      <xdr:col>12</xdr:col>
      <xdr:colOff>511175</xdr:colOff>
      <xdr:row>36</xdr:row>
      <xdr:rowOff>6674</xdr:rowOff>
    </xdr:to>
    <xdr:cxnSp macro="">
      <xdr:nvCxnSpPr>
        <xdr:cNvPr id="297" name="直線コネクタ 296"/>
        <xdr:cNvCxnSpPr/>
      </xdr:nvCxnSpPr>
      <xdr:spPr>
        <a:xfrm>
          <a:off x="7861300" y="6096921"/>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299" name="テキスト ボックス 298"/>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64567</xdr:rowOff>
    </xdr:from>
    <xdr:to>
      <xdr:col>11</xdr:col>
      <xdr:colOff>307975</xdr:colOff>
      <xdr:row>35</xdr:row>
      <xdr:rowOff>96171</xdr:rowOff>
    </xdr:to>
    <xdr:cxnSp macro="">
      <xdr:nvCxnSpPr>
        <xdr:cNvPr id="300" name="直線コネクタ 299"/>
        <xdr:cNvCxnSpPr/>
      </xdr:nvCxnSpPr>
      <xdr:spPr>
        <a:xfrm>
          <a:off x="6972300" y="6065317"/>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2" name="テキスト ボックス 301"/>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4" name="テキスト ボックス 303"/>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127781</xdr:rowOff>
    </xdr:from>
    <xdr:to>
      <xdr:col>15</xdr:col>
      <xdr:colOff>231775</xdr:colOff>
      <xdr:row>35</xdr:row>
      <xdr:rowOff>57931</xdr:rowOff>
    </xdr:to>
    <xdr:sp macro="" textlink="">
      <xdr:nvSpPr>
        <xdr:cNvPr id="310" name="円/楕円 309"/>
        <xdr:cNvSpPr/>
      </xdr:nvSpPr>
      <xdr:spPr>
        <a:xfrm>
          <a:off x="10426700" y="59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150658</xdr:rowOff>
    </xdr:from>
    <xdr:ext cx="534377" cy="259045"/>
    <xdr:sp macro="" textlink="">
      <xdr:nvSpPr>
        <xdr:cNvPr id="311" name="補助費等該当値テキスト"/>
        <xdr:cNvSpPr txBox="1"/>
      </xdr:nvSpPr>
      <xdr:spPr>
        <a:xfrm>
          <a:off x="10528300" y="58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48209</xdr:rowOff>
    </xdr:from>
    <xdr:to>
      <xdr:col>14</xdr:col>
      <xdr:colOff>79375</xdr:colOff>
      <xdr:row>34</xdr:row>
      <xdr:rowOff>149809</xdr:rowOff>
    </xdr:to>
    <xdr:sp macro="" textlink="">
      <xdr:nvSpPr>
        <xdr:cNvPr id="312" name="円/楕円 311"/>
        <xdr:cNvSpPr/>
      </xdr:nvSpPr>
      <xdr:spPr>
        <a:xfrm>
          <a:off x="9588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166336</xdr:rowOff>
    </xdr:from>
    <xdr:ext cx="534377" cy="259045"/>
    <xdr:sp macro="" textlink="">
      <xdr:nvSpPr>
        <xdr:cNvPr id="313" name="テキスト ボックス 312"/>
        <xdr:cNvSpPr txBox="1"/>
      </xdr:nvSpPr>
      <xdr:spPr>
        <a:xfrm>
          <a:off x="9372111" y="56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127324</xdr:rowOff>
    </xdr:from>
    <xdr:to>
      <xdr:col>12</xdr:col>
      <xdr:colOff>561975</xdr:colOff>
      <xdr:row>36</xdr:row>
      <xdr:rowOff>57474</xdr:rowOff>
    </xdr:to>
    <xdr:sp macro="" textlink="">
      <xdr:nvSpPr>
        <xdr:cNvPr id="314" name="円/楕円 313"/>
        <xdr:cNvSpPr/>
      </xdr:nvSpPr>
      <xdr:spPr>
        <a:xfrm>
          <a:off x="8699500" y="61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48601</xdr:rowOff>
    </xdr:from>
    <xdr:ext cx="534377" cy="259045"/>
    <xdr:sp macro="" textlink="">
      <xdr:nvSpPr>
        <xdr:cNvPr id="315" name="テキスト ボックス 314"/>
        <xdr:cNvSpPr txBox="1"/>
      </xdr:nvSpPr>
      <xdr:spPr>
        <a:xfrm>
          <a:off x="8483111" y="62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45371</xdr:rowOff>
    </xdr:from>
    <xdr:to>
      <xdr:col>11</xdr:col>
      <xdr:colOff>358775</xdr:colOff>
      <xdr:row>35</xdr:row>
      <xdr:rowOff>146971</xdr:rowOff>
    </xdr:to>
    <xdr:sp macro="" textlink="">
      <xdr:nvSpPr>
        <xdr:cNvPr id="316" name="円/楕円 315"/>
        <xdr:cNvSpPr/>
      </xdr:nvSpPr>
      <xdr:spPr>
        <a:xfrm>
          <a:off x="7810500" y="60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163498</xdr:rowOff>
    </xdr:from>
    <xdr:ext cx="534377" cy="259045"/>
    <xdr:sp macro="" textlink="">
      <xdr:nvSpPr>
        <xdr:cNvPr id="317" name="テキスト ボックス 316"/>
        <xdr:cNvSpPr txBox="1"/>
      </xdr:nvSpPr>
      <xdr:spPr>
        <a:xfrm>
          <a:off x="7594111" y="58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13767</xdr:rowOff>
    </xdr:from>
    <xdr:to>
      <xdr:col>10</xdr:col>
      <xdr:colOff>155575</xdr:colOff>
      <xdr:row>35</xdr:row>
      <xdr:rowOff>115367</xdr:rowOff>
    </xdr:to>
    <xdr:sp macro="" textlink="">
      <xdr:nvSpPr>
        <xdr:cNvPr id="318" name="円/楕円 317"/>
        <xdr:cNvSpPr/>
      </xdr:nvSpPr>
      <xdr:spPr>
        <a:xfrm>
          <a:off x="6921500" y="60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131894</xdr:rowOff>
    </xdr:from>
    <xdr:ext cx="534377" cy="259045"/>
    <xdr:sp macro="" textlink="">
      <xdr:nvSpPr>
        <xdr:cNvPr id="319" name="テキスト ボックス 318"/>
        <xdr:cNvSpPr txBox="1"/>
      </xdr:nvSpPr>
      <xdr:spPr>
        <a:xfrm>
          <a:off x="6705111" y="57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6" name="直線コネクタ 345"/>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7"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48" name="直線コネクタ 347"/>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49"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0" name="直線コネクタ 349"/>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108796</xdr:rowOff>
    </xdr:from>
    <xdr:to>
      <xdr:col>15</xdr:col>
      <xdr:colOff>180975</xdr:colOff>
      <xdr:row>56</xdr:row>
      <xdr:rowOff>101175</xdr:rowOff>
    </xdr:to>
    <xdr:cxnSp macro="">
      <xdr:nvCxnSpPr>
        <xdr:cNvPr id="351" name="直線コネクタ 350"/>
        <xdr:cNvCxnSpPr/>
      </xdr:nvCxnSpPr>
      <xdr:spPr>
        <a:xfrm flipV="1">
          <a:off x="9639300" y="8509846"/>
          <a:ext cx="838200" cy="11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23708</xdr:rowOff>
    </xdr:from>
    <xdr:ext cx="534377" cy="259045"/>
    <xdr:sp macro="" textlink="">
      <xdr:nvSpPr>
        <xdr:cNvPr id="352" name="普通建設事業費平均値テキスト"/>
        <xdr:cNvSpPr txBox="1"/>
      </xdr:nvSpPr>
      <xdr:spPr>
        <a:xfrm>
          <a:off x="10528300" y="96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3" name="フローチャート : 判断 352"/>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101175</xdr:rowOff>
    </xdr:from>
    <xdr:to>
      <xdr:col>14</xdr:col>
      <xdr:colOff>28575</xdr:colOff>
      <xdr:row>57</xdr:row>
      <xdr:rowOff>48739</xdr:rowOff>
    </xdr:to>
    <xdr:cxnSp macro="">
      <xdr:nvCxnSpPr>
        <xdr:cNvPr id="354" name="直線コネクタ 353"/>
        <xdr:cNvCxnSpPr/>
      </xdr:nvCxnSpPr>
      <xdr:spPr>
        <a:xfrm flipV="1">
          <a:off x="8750300" y="9702375"/>
          <a:ext cx="889000" cy="1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5" name="フローチャート : 判断 354"/>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91950</xdr:rowOff>
    </xdr:from>
    <xdr:ext cx="534377" cy="259045"/>
    <xdr:sp macro="" textlink="">
      <xdr:nvSpPr>
        <xdr:cNvPr id="356" name="テキスト ボックス 355"/>
        <xdr:cNvSpPr txBox="1"/>
      </xdr:nvSpPr>
      <xdr:spPr>
        <a:xfrm>
          <a:off x="9372111" y="98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48739</xdr:rowOff>
    </xdr:from>
    <xdr:to>
      <xdr:col>12</xdr:col>
      <xdr:colOff>511175</xdr:colOff>
      <xdr:row>58</xdr:row>
      <xdr:rowOff>105421</xdr:rowOff>
    </xdr:to>
    <xdr:cxnSp macro="">
      <xdr:nvCxnSpPr>
        <xdr:cNvPr id="357" name="直線コネクタ 356"/>
        <xdr:cNvCxnSpPr/>
      </xdr:nvCxnSpPr>
      <xdr:spPr>
        <a:xfrm flipV="1">
          <a:off x="7861300" y="9821389"/>
          <a:ext cx="889000" cy="2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58" name="フローチャート : 判断 357"/>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78467</xdr:rowOff>
    </xdr:from>
    <xdr:ext cx="534377" cy="259045"/>
    <xdr:sp macro="" textlink="">
      <xdr:nvSpPr>
        <xdr:cNvPr id="359" name="テキスト ボックス 358"/>
        <xdr:cNvSpPr txBox="1"/>
      </xdr:nvSpPr>
      <xdr:spPr>
        <a:xfrm>
          <a:off x="8483111" y="9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78881</xdr:rowOff>
    </xdr:from>
    <xdr:to>
      <xdr:col>11</xdr:col>
      <xdr:colOff>307975</xdr:colOff>
      <xdr:row>58</xdr:row>
      <xdr:rowOff>105421</xdr:rowOff>
    </xdr:to>
    <xdr:cxnSp macro="">
      <xdr:nvCxnSpPr>
        <xdr:cNvPr id="360" name="直線コネクタ 359"/>
        <xdr:cNvCxnSpPr/>
      </xdr:nvCxnSpPr>
      <xdr:spPr>
        <a:xfrm>
          <a:off x="6972300" y="10022981"/>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1" name="フローチャート : 判断 360"/>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90789</xdr:rowOff>
    </xdr:from>
    <xdr:ext cx="534377" cy="259045"/>
    <xdr:sp macro="" textlink="">
      <xdr:nvSpPr>
        <xdr:cNvPr id="362" name="テキスト ボックス 361"/>
        <xdr:cNvSpPr txBox="1"/>
      </xdr:nvSpPr>
      <xdr:spPr>
        <a:xfrm>
          <a:off x="7594111" y="96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3" name="フローチャート : 判断 362"/>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101392</xdr:rowOff>
    </xdr:from>
    <xdr:ext cx="534377" cy="259045"/>
    <xdr:sp macro="" textlink="">
      <xdr:nvSpPr>
        <xdr:cNvPr id="364" name="テキスト ボックス 363"/>
        <xdr:cNvSpPr txBox="1"/>
      </xdr:nvSpPr>
      <xdr:spPr>
        <a:xfrm>
          <a:off x="6705111" y="97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57996</xdr:rowOff>
    </xdr:from>
    <xdr:to>
      <xdr:col>15</xdr:col>
      <xdr:colOff>231775</xdr:colOff>
      <xdr:row>49</xdr:row>
      <xdr:rowOff>159596</xdr:rowOff>
    </xdr:to>
    <xdr:sp macro="" textlink="">
      <xdr:nvSpPr>
        <xdr:cNvPr id="370" name="円/楕円 369"/>
        <xdr:cNvSpPr/>
      </xdr:nvSpPr>
      <xdr:spPr>
        <a:xfrm>
          <a:off x="10426700" y="84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11023</xdr:rowOff>
    </xdr:from>
    <xdr:ext cx="599010" cy="259045"/>
    <xdr:sp macro="" textlink="">
      <xdr:nvSpPr>
        <xdr:cNvPr id="371" name="普通建設事業費該当値テキスト"/>
        <xdr:cNvSpPr txBox="1"/>
      </xdr:nvSpPr>
      <xdr:spPr>
        <a:xfrm>
          <a:off x="10528300" y="841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50375</xdr:rowOff>
    </xdr:from>
    <xdr:to>
      <xdr:col>14</xdr:col>
      <xdr:colOff>79375</xdr:colOff>
      <xdr:row>56</xdr:row>
      <xdr:rowOff>151975</xdr:rowOff>
    </xdr:to>
    <xdr:sp macro="" textlink="">
      <xdr:nvSpPr>
        <xdr:cNvPr id="372" name="円/楕円 371"/>
        <xdr:cNvSpPr/>
      </xdr:nvSpPr>
      <xdr:spPr>
        <a:xfrm>
          <a:off x="9588500" y="96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168502</xdr:rowOff>
    </xdr:from>
    <xdr:ext cx="534377" cy="259045"/>
    <xdr:sp macro="" textlink="">
      <xdr:nvSpPr>
        <xdr:cNvPr id="373" name="テキスト ボックス 372"/>
        <xdr:cNvSpPr txBox="1"/>
      </xdr:nvSpPr>
      <xdr:spPr>
        <a:xfrm>
          <a:off x="9372111" y="94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169389</xdr:rowOff>
    </xdr:from>
    <xdr:to>
      <xdr:col>12</xdr:col>
      <xdr:colOff>561975</xdr:colOff>
      <xdr:row>57</xdr:row>
      <xdr:rowOff>99539</xdr:rowOff>
    </xdr:to>
    <xdr:sp macro="" textlink="">
      <xdr:nvSpPr>
        <xdr:cNvPr id="374" name="円/楕円 373"/>
        <xdr:cNvSpPr/>
      </xdr:nvSpPr>
      <xdr:spPr>
        <a:xfrm>
          <a:off x="8699500" y="97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90666</xdr:rowOff>
    </xdr:from>
    <xdr:ext cx="534377" cy="259045"/>
    <xdr:sp macro="" textlink="">
      <xdr:nvSpPr>
        <xdr:cNvPr id="375" name="テキスト ボックス 374"/>
        <xdr:cNvSpPr txBox="1"/>
      </xdr:nvSpPr>
      <xdr:spPr>
        <a:xfrm>
          <a:off x="8483111" y="98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54621</xdr:rowOff>
    </xdr:from>
    <xdr:to>
      <xdr:col>11</xdr:col>
      <xdr:colOff>358775</xdr:colOff>
      <xdr:row>58</xdr:row>
      <xdr:rowOff>156221</xdr:rowOff>
    </xdr:to>
    <xdr:sp macro="" textlink="">
      <xdr:nvSpPr>
        <xdr:cNvPr id="376" name="円/楕円 375"/>
        <xdr:cNvSpPr/>
      </xdr:nvSpPr>
      <xdr:spPr>
        <a:xfrm>
          <a:off x="7810500" y="99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147348</xdr:rowOff>
    </xdr:from>
    <xdr:ext cx="534377" cy="259045"/>
    <xdr:sp macro="" textlink="">
      <xdr:nvSpPr>
        <xdr:cNvPr id="377" name="テキスト ボックス 376"/>
        <xdr:cNvSpPr txBox="1"/>
      </xdr:nvSpPr>
      <xdr:spPr>
        <a:xfrm>
          <a:off x="7594111" y="100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28081</xdr:rowOff>
    </xdr:from>
    <xdr:to>
      <xdr:col>10</xdr:col>
      <xdr:colOff>155575</xdr:colOff>
      <xdr:row>58</xdr:row>
      <xdr:rowOff>129681</xdr:rowOff>
    </xdr:to>
    <xdr:sp macro="" textlink="">
      <xdr:nvSpPr>
        <xdr:cNvPr id="378" name="円/楕円 377"/>
        <xdr:cNvSpPr/>
      </xdr:nvSpPr>
      <xdr:spPr>
        <a:xfrm>
          <a:off x="6921500" y="9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120808</xdr:rowOff>
    </xdr:from>
    <xdr:ext cx="534377" cy="259045"/>
    <xdr:sp macro="" textlink="">
      <xdr:nvSpPr>
        <xdr:cNvPr id="379" name="テキスト ボックス 378"/>
        <xdr:cNvSpPr txBox="1"/>
      </xdr:nvSpPr>
      <xdr:spPr>
        <a:xfrm>
          <a:off x="6705111" y="100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3" name="直線コネクタ 402"/>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4"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5" name="直線コネクタ 404"/>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6"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7" name="直線コネクタ 406"/>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291</xdr:rowOff>
    </xdr:from>
    <xdr:to>
      <xdr:col>15</xdr:col>
      <xdr:colOff>180975</xdr:colOff>
      <xdr:row>78</xdr:row>
      <xdr:rowOff>61595</xdr:rowOff>
    </xdr:to>
    <xdr:cxnSp macro="">
      <xdr:nvCxnSpPr>
        <xdr:cNvPr id="408" name="直線コネクタ 407"/>
        <xdr:cNvCxnSpPr/>
      </xdr:nvCxnSpPr>
      <xdr:spPr>
        <a:xfrm flipV="1">
          <a:off x="9639300" y="13201941"/>
          <a:ext cx="838200" cy="2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9"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0" name="フローチャート : 判断 409"/>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1" name="フローチャート : 判断 410"/>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109834</xdr:rowOff>
    </xdr:from>
    <xdr:ext cx="534377" cy="259045"/>
    <xdr:sp macro="" textlink="">
      <xdr:nvSpPr>
        <xdr:cNvPr id="412" name="テキスト ボックス 411"/>
        <xdr:cNvSpPr txBox="1"/>
      </xdr:nvSpPr>
      <xdr:spPr>
        <a:xfrm>
          <a:off x="9372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120941</xdr:rowOff>
    </xdr:from>
    <xdr:to>
      <xdr:col>15</xdr:col>
      <xdr:colOff>231775</xdr:colOff>
      <xdr:row>77</xdr:row>
      <xdr:rowOff>51091</xdr:rowOff>
    </xdr:to>
    <xdr:sp macro="" textlink="">
      <xdr:nvSpPr>
        <xdr:cNvPr id="418" name="円/楕円 417"/>
        <xdr:cNvSpPr/>
      </xdr:nvSpPr>
      <xdr:spPr>
        <a:xfrm>
          <a:off x="10426700" y="131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99368</xdr:rowOff>
    </xdr:from>
    <xdr:ext cx="534377" cy="259045"/>
    <xdr:sp macro="" textlink="">
      <xdr:nvSpPr>
        <xdr:cNvPr id="419" name="普通建設事業費 （ うち新規整備　）該当値テキスト"/>
        <xdr:cNvSpPr txBox="1"/>
      </xdr:nvSpPr>
      <xdr:spPr>
        <a:xfrm>
          <a:off x="10528300" y="13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10795</xdr:rowOff>
    </xdr:from>
    <xdr:to>
      <xdr:col>14</xdr:col>
      <xdr:colOff>79375</xdr:colOff>
      <xdr:row>78</xdr:row>
      <xdr:rowOff>112395</xdr:rowOff>
    </xdr:to>
    <xdr:sp macro="" textlink="">
      <xdr:nvSpPr>
        <xdr:cNvPr id="420" name="円/楕円 419"/>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103522</xdr:rowOff>
    </xdr:from>
    <xdr:ext cx="534377" cy="259045"/>
    <xdr:sp macro="" textlink="">
      <xdr:nvSpPr>
        <xdr:cNvPr id="421" name="テキスト ボックス 420"/>
        <xdr:cNvSpPr txBox="1"/>
      </xdr:nvSpPr>
      <xdr:spPr>
        <a:xfrm>
          <a:off x="9372111" y="134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7" name="直線コネクタ 446"/>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8"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9" name="直線コネクタ 448"/>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0"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1" name="直線コネクタ 450"/>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69945</xdr:rowOff>
    </xdr:from>
    <xdr:to>
      <xdr:col>15</xdr:col>
      <xdr:colOff>180975</xdr:colOff>
      <xdr:row>96</xdr:row>
      <xdr:rowOff>84542</xdr:rowOff>
    </xdr:to>
    <xdr:cxnSp macro="">
      <xdr:nvCxnSpPr>
        <xdr:cNvPr id="452" name="直線コネクタ 451"/>
        <xdr:cNvCxnSpPr/>
      </xdr:nvCxnSpPr>
      <xdr:spPr>
        <a:xfrm flipV="1">
          <a:off x="9639300" y="15500445"/>
          <a:ext cx="838200" cy="10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44195</xdr:rowOff>
    </xdr:from>
    <xdr:ext cx="534377" cy="259045"/>
    <xdr:sp macro="" textlink="">
      <xdr:nvSpPr>
        <xdr:cNvPr id="453" name="普通建設事業費 （ うち更新整備　）平均値テキスト"/>
        <xdr:cNvSpPr txBox="1"/>
      </xdr:nvSpPr>
      <xdr:spPr>
        <a:xfrm>
          <a:off x="10528300" y="1667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4" name="フローチャート : 判断 453"/>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5" name="フローチャート : 判断 454"/>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5246</xdr:rowOff>
    </xdr:from>
    <xdr:ext cx="534377" cy="259045"/>
    <xdr:sp macro="" textlink="">
      <xdr:nvSpPr>
        <xdr:cNvPr id="456" name="テキスト ボックス 455"/>
        <xdr:cNvSpPr txBox="1"/>
      </xdr:nvSpPr>
      <xdr:spPr>
        <a:xfrm>
          <a:off x="9372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19145</xdr:rowOff>
    </xdr:from>
    <xdr:to>
      <xdr:col>15</xdr:col>
      <xdr:colOff>231775</xdr:colOff>
      <xdr:row>90</xdr:row>
      <xdr:rowOff>120745</xdr:rowOff>
    </xdr:to>
    <xdr:sp macro="" textlink="">
      <xdr:nvSpPr>
        <xdr:cNvPr id="462" name="円/楕円 461"/>
        <xdr:cNvSpPr/>
      </xdr:nvSpPr>
      <xdr:spPr>
        <a:xfrm>
          <a:off x="10426700" y="15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143622</xdr:rowOff>
    </xdr:from>
    <xdr:ext cx="599010" cy="259045"/>
    <xdr:sp macro="" textlink="">
      <xdr:nvSpPr>
        <xdr:cNvPr id="463" name="普通建設事業費 （ うち更新整備　）該当値テキスト"/>
        <xdr:cNvSpPr txBox="1"/>
      </xdr:nvSpPr>
      <xdr:spPr>
        <a:xfrm>
          <a:off x="10528300" y="154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33742</xdr:rowOff>
    </xdr:from>
    <xdr:to>
      <xdr:col>14</xdr:col>
      <xdr:colOff>79375</xdr:colOff>
      <xdr:row>96</xdr:row>
      <xdr:rowOff>135342</xdr:rowOff>
    </xdr:to>
    <xdr:sp macro="" textlink="">
      <xdr:nvSpPr>
        <xdr:cNvPr id="464" name="円/楕円 463"/>
        <xdr:cNvSpPr/>
      </xdr:nvSpPr>
      <xdr:spPr>
        <a:xfrm>
          <a:off x="9588500" y="164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151869</xdr:rowOff>
    </xdr:from>
    <xdr:ext cx="534377" cy="259045"/>
    <xdr:sp macro="" textlink="">
      <xdr:nvSpPr>
        <xdr:cNvPr id="465" name="テキスト ボックス 464"/>
        <xdr:cNvSpPr txBox="1"/>
      </xdr:nvSpPr>
      <xdr:spPr>
        <a:xfrm>
          <a:off x="9372111" y="162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7" name="直線コネクタ 486"/>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90"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91" name="直線コネクタ 490"/>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43276</xdr:rowOff>
    </xdr:from>
    <xdr:to>
      <xdr:col>23</xdr:col>
      <xdr:colOff>517525</xdr:colOff>
      <xdr:row>38</xdr:row>
      <xdr:rowOff>121412</xdr:rowOff>
    </xdr:to>
    <xdr:cxnSp macro="">
      <xdr:nvCxnSpPr>
        <xdr:cNvPr id="492" name="直線コネクタ 491"/>
        <xdr:cNvCxnSpPr/>
      </xdr:nvCxnSpPr>
      <xdr:spPr>
        <a:xfrm flipV="1">
          <a:off x="15481300" y="6558376"/>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3"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4" name="フローチャート : 判断 493"/>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118669</xdr:rowOff>
    </xdr:from>
    <xdr:to>
      <xdr:col>22</xdr:col>
      <xdr:colOff>365125</xdr:colOff>
      <xdr:row>38</xdr:row>
      <xdr:rowOff>121412</xdr:rowOff>
    </xdr:to>
    <xdr:cxnSp macro="">
      <xdr:nvCxnSpPr>
        <xdr:cNvPr id="495" name="直線コネクタ 494"/>
        <xdr:cNvCxnSpPr/>
      </xdr:nvCxnSpPr>
      <xdr:spPr>
        <a:xfrm>
          <a:off x="14592300" y="663376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7" name="テキスト ボックス 496"/>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110713</xdr:rowOff>
    </xdr:from>
    <xdr:to>
      <xdr:col>21</xdr:col>
      <xdr:colOff>161925</xdr:colOff>
      <xdr:row>38</xdr:row>
      <xdr:rowOff>118669</xdr:rowOff>
    </xdr:to>
    <xdr:cxnSp macro="">
      <xdr:nvCxnSpPr>
        <xdr:cNvPr id="498" name="直線コネクタ 497"/>
        <xdr:cNvCxnSpPr/>
      </xdr:nvCxnSpPr>
      <xdr:spPr>
        <a:xfrm>
          <a:off x="13703300" y="662581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0" name="テキスト ボックス 499"/>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93203</xdr:rowOff>
    </xdr:from>
    <xdr:to>
      <xdr:col>19</xdr:col>
      <xdr:colOff>644525</xdr:colOff>
      <xdr:row>38</xdr:row>
      <xdr:rowOff>110713</xdr:rowOff>
    </xdr:to>
    <xdr:cxnSp macro="">
      <xdr:nvCxnSpPr>
        <xdr:cNvPr id="501" name="直線コネクタ 500"/>
        <xdr:cNvCxnSpPr/>
      </xdr:nvCxnSpPr>
      <xdr:spPr>
        <a:xfrm>
          <a:off x="12814300" y="6608303"/>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3" name="テキスト ボックス 502"/>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5" name="テキスト ボックス 504"/>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163926</xdr:rowOff>
    </xdr:from>
    <xdr:to>
      <xdr:col>23</xdr:col>
      <xdr:colOff>568325</xdr:colOff>
      <xdr:row>38</xdr:row>
      <xdr:rowOff>94076</xdr:rowOff>
    </xdr:to>
    <xdr:sp macro="" textlink="">
      <xdr:nvSpPr>
        <xdr:cNvPr id="511" name="円/楕円 510"/>
        <xdr:cNvSpPr/>
      </xdr:nvSpPr>
      <xdr:spPr>
        <a:xfrm>
          <a:off x="16268700" y="65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78853</xdr:rowOff>
    </xdr:from>
    <xdr:ext cx="469744" cy="259045"/>
    <xdr:sp macro="" textlink="">
      <xdr:nvSpPr>
        <xdr:cNvPr id="512" name="災害復旧事業費該当値テキスト"/>
        <xdr:cNvSpPr txBox="1"/>
      </xdr:nvSpPr>
      <xdr:spPr>
        <a:xfrm>
          <a:off x="16370300" y="64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70612</xdr:rowOff>
    </xdr:from>
    <xdr:to>
      <xdr:col>22</xdr:col>
      <xdr:colOff>415925</xdr:colOff>
      <xdr:row>39</xdr:row>
      <xdr:rowOff>762</xdr:rowOff>
    </xdr:to>
    <xdr:sp macro="" textlink="">
      <xdr:nvSpPr>
        <xdr:cNvPr id="513" name="円/楕円 512"/>
        <xdr:cNvSpPr/>
      </xdr:nvSpPr>
      <xdr:spPr>
        <a:xfrm>
          <a:off x="1543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163339</xdr:rowOff>
    </xdr:from>
    <xdr:ext cx="378565" cy="259045"/>
    <xdr:sp macro="" textlink="">
      <xdr:nvSpPr>
        <xdr:cNvPr id="514" name="テキスト ボックス 513"/>
        <xdr:cNvSpPr txBox="1"/>
      </xdr:nvSpPr>
      <xdr:spPr>
        <a:xfrm>
          <a:off x="1529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67869</xdr:rowOff>
    </xdr:from>
    <xdr:to>
      <xdr:col>21</xdr:col>
      <xdr:colOff>212725</xdr:colOff>
      <xdr:row>38</xdr:row>
      <xdr:rowOff>169469</xdr:rowOff>
    </xdr:to>
    <xdr:sp macro="" textlink="">
      <xdr:nvSpPr>
        <xdr:cNvPr id="515" name="円/楕円 514"/>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160596</xdr:rowOff>
    </xdr:from>
    <xdr:ext cx="378565" cy="259045"/>
    <xdr:sp macro="" textlink="">
      <xdr:nvSpPr>
        <xdr:cNvPr id="516" name="テキスト ボックス 515"/>
        <xdr:cNvSpPr txBox="1"/>
      </xdr:nvSpPr>
      <xdr:spPr>
        <a:xfrm>
          <a:off x="14403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59913</xdr:rowOff>
    </xdr:from>
    <xdr:to>
      <xdr:col>20</xdr:col>
      <xdr:colOff>9525</xdr:colOff>
      <xdr:row>38</xdr:row>
      <xdr:rowOff>161513</xdr:rowOff>
    </xdr:to>
    <xdr:sp macro="" textlink="">
      <xdr:nvSpPr>
        <xdr:cNvPr id="517" name="円/楕円 516"/>
        <xdr:cNvSpPr/>
      </xdr:nvSpPr>
      <xdr:spPr>
        <a:xfrm>
          <a:off x="13652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152640</xdr:rowOff>
    </xdr:from>
    <xdr:ext cx="378565" cy="259045"/>
    <xdr:sp macro="" textlink="">
      <xdr:nvSpPr>
        <xdr:cNvPr id="518" name="テキスト ボックス 517"/>
        <xdr:cNvSpPr txBox="1"/>
      </xdr:nvSpPr>
      <xdr:spPr>
        <a:xfrm>
          <a:off x="13514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42403</xdr:rowOff>
    </xdr:from>
    <xdr:to>
      <xdr:col>18</xdr:col>
      <xdr:colOff>492125</xdr:colOff>
      <xdr:row>38</xdr:row>
      <xdr:rowOff>144003</xdr:rowOff>
    </xdr:to>
    <xdr:sp macro="" textlink="">
      <xdr:nvSpPr>
        <xdr:cNvPr id="519" name="円/楕円 518"/>
        <xdr:cNvSpPr/>
      </xdr:nvSpPr>
      <xdr:spPr>
        <a:xfrm>
          <a:off x="12763500" y="65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135130</xdr:rowOff>
    </xdr:from>
    <xdr:ext cx="469744" cy="259045"/>
    <xdr:sp macro="" textlink="">
      <xdr:nvSpPr>
        <xdr:cNvPr id="520" name="テキスト ボックス 519"/>
        <xdr:cNvSpPr txBox="1"/>
      </xdr:nvSpPr>
      <xdr:spPr>
        <a:xfrm>
          <a:off x="12579427" y="66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0" name="テキスト ボックス 57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2" name="テキスト ボックス 58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2" name="テキスト ボックス 59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4" name="テキスト ボックス 59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6" name="直線コネクタ 595"/>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7"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8" name="直線コネクタ 597"/>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9"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0" name="直線コネクタ 599"/>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80493</xdr:rowOff>
    </xdr:from>
    <xdr:to>
      <xdr:col>23</xdr:col>
      <xdr:colOff>517525</xdr:colOff>
      <xdr:row>75</xdr:row>
      <xdr:rowOff>144599</xdr:rowOff>
    </xdr:to>
    <xdr:cxnSp macro="">
      <xdr:nvCxnSpPr>
        <xdr:cNvPr id="601" name="直線コネクタ 600"/>
        <xdr:cNvCxnSpPr/>
      </xdr:nvCxnSpPr>
      <xdr:spPr>
        <a:xfrm>
          <a:off x="15481300" y="12939243"/>
          <a:ext cx="8382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602"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3" name="フローチャート : 判断 602"/>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49436</xdr:rowOff>
    </xdr:from>
    <xdr:to>
      <xdr:col>22</xdr:col>
      <xdr:colOff>365125</xdr:colOff>
      <xdr:row>75</xdr:row>
      <xdr:rowOff>80493</xdr:rowOff>
    </xdr:to>
    <xdr:cxnSp macro="">
      <xdr:nvCxnSpPr>
        <xdr:cNvPr id="604" name="直線コネクタ 603"/>
        <xdr:cNvCxnSpPr/>
      </xdr:nvCxnSpPr>
      <xdr:spPr>
        <a:xfrm>
          <a:off x="14592300" y="12908186"/>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5" name="フローチャート : 判断 604"/>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170255</xdr:rowOff>
    </xdr:from>
    <xdr:ext cx="534377" cy="259045"/>
    <xdr:sp macro="" textlink="">
      <xdr:nvSpPr>
        <xdr:cNvPr id="606" name="テキスト ボックス 605"/>
        <xdr:cNvSpPr txBox="1"/>
      </xdr:nvSpPr>
      <xdr:spPr>
        <a:xfrm>
          <a:off x="15214111" y="12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166904</xdr:rowOff>
    </xdr:from>
    <xdr:to>
      <xdr:col>21</xdr:col>
      <xdr:colOff>161925</xdr:colOff>
      <xdr:row>75</xdr:row>
      <xdr:rowOff>49436</xdr:rowOff>
    </xdr:to>
    <xdr:cxnSp macro="">
      <xdr:nvCxnSpPr>
        <xdr:cNvPr id="607" name="直線コネクタ 606"/>
        <xdr:cNvCxnSpPr/>
      </xdr:nvCxnSpPr>
      <xdr:spPr>
        <a:xfrm>
          <a:off x="13703300" y="12854204"/>
          <a:ext cx="8890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8" name="フローチャート : 判断 607"/>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149355</xdr:rowOff>
    </xdr:from>
    <xdr:ext cx="534377" cy="259045"/>
    <xdr:sp macro="" textlink="">
      <xdr:nvSpPr>
        <xdr:cNvPr id="609" name="テキスト ボックス 608"/>
        <xdr:cNvSpPr txBox="1"/>
      </xdr:nvSpPr>
      <xdr:spPr>
        <a:xfrm>
          <a:off x="14325111" y="124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141366</xdr:rowOff>
    </xdr:from>
    <xdr:to>
      <xdr:col>19</xdr:col>
      <xdr:colOff>644525</xdr:colOff>
      <xdr:row>74</xdr:row>
      <xdr:rowOff>166904</xdr:rowOff>
    </xdr:to>
    <xdr:cxnSp macro="">
      <xdr:nvCxnSpPr>
        <xdr:cNvPr id="610" name="直線コネクタ 609"/>
        <xdr:cNvCxnSpPr/>
      </xdr:nvCxnSpPr>
      <xdr:spPr>
        <a:xfrm>
          <a:off x="12814300" y="12828666"/>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1" name="フローチャート : 判断 610"/>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12" name="テキスト ボックス 611"/>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3" name="フローチャート : 判断 612"/>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4" name="テキスト ボックス 613"/>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93799</xdr:rowOff>
    </xdr:from>
    <xdr:to>
      <xdr:col>23</xdr:col>
      <xdr:colOff>568325</xdr:colOff>
      <xdr:row>76</xdr:row>
      <xdr:rowOff>23949</xdr:rowOff>
    </xdr:to>
    <xdr:sp macro="" textlink="">
      <xdr:nvSpPr>
        <xdr:cNvPr id="620" name="円/楕円 619"/>
        <xdr:cNvSpPr/>
      </xdr:nvSpPr>
      <xdr:spPr>
        <a:xfrm>
          <a:off x="16268700" y="129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72226</xdr:rowOff>
    </xdr:from>
    <xdr:ext cx="534377" cy="259045"/>
    <xdr:sp macro="" textlink="">
      <xdr:nvSpPr>
        <xdr:cNvPr id="621" name="公債費該当値テキスト"/>
        <xdr:cNvSpPr txBox="1"/>
      </xdr:nvSpPr>
      <xdr:spPr>
        <a:xfrm>
          <a:off x="16370300" y="129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29693</xdr:rowOff>
    </xdr:from>
    <xdr:to>
      <xdr:col>22</xdr:col>
      <xdr:colOff>415925</xdr:colOff>
      <xdr:row>75</xdr:row>
      <xdr:rowOff>131293</xdr:rowOff>
    </xdr:to>
    <xdr:sp macro="" textlink="">
      <xdr:nvSpPr>
        <xdr:cNvPr id="622" name="円/楕円 621"/>
        <xdr:cNvSpPr/>
      </xdr:nvSpPr>
      <xdr:spPr>
        <a:xfrm>
          <a:off x="15430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122420</xdr:rowOff>
    </xdr:from>
    <xdr:ext cx="534377" cy="259045"/>
    <xdr:sp macro="" textlink="">
      <xdr:nvSpPr>
        <xdr:cNvPr id="623" name="テキスト ボックス 622"/>
        <xdr:cNvSpPr txBox="1"/>
      </xdr:nvSpPr>
      <xdr:spPr>
        <a:xfrm>
          <a:off x="15214111" y="129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170086</xdr:rowOff>
    </xdr:from>
    <xdr:to>
      <xdr:col>21</xdr:col>
      <xdr:colOff>212725</xdr:colOff>
      <xdr:row>75</xdr:row>
      <xdr:rowOff>100236</xdr:rowOff>
    </xdr:to>
    <xdr:sp macro="" textlink="">
      <xdr:nvSpPr>
        <xdr:cNvPr id="624" name="円/楕円 623"/>
        <xdr:cNvSpPr/>
      </xdr:nvSpPr>
      <xdr:spPr>
        <a:xfrm>
          <a:off x="14541500" y="128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91363</xdr:rowOff>
    </xdr:from>
    <xdr:ext cx="534377" cy="259045"/>
    <xdr:sp macro="" textlink="">
      <xdr:nvSpPr>
        <xdr:cNvPr id="625" name="テキスト ボックス 624"/>
        <xdr:cNvSpPr txBox="1"/>
      </xdr:nvSpPr>
      <xdr:spPr>
        <a:xfrm>
          <a:off x="14325111" y="129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116104</xdr:rowOff>
    </xdr:from>
    <xdr:to>
      <xdr:col>20</xdr:col>
      <xdr:colOff>9525</xdr:colOff>
      <xdr:row>75</xdr:row>
      <xdr:rowOff>46254</xdr:rowOff>
    </xdr:to>
    <xdr:sp macro="" textlink="">
      <xdr:nvSpPr>
        <xdr:cNvPr id="626" name="円/楕円 625"/>
        <xdr:cNvSpPr/>
      </xdr:nvSpPr>
      <xdr:spPr>
        <a:xfrm>
          <a:off x="13652500" y="12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37381</xdr:rowOff>
    </xdr:from>
    <xdr:ext cx="534377" cy="259045"/>
    <xdr:sp macro="" textlink="">
      <xdr:nvSpPr>
        <xdr:cNvPr id="627" name="テキスト ボックス 626"/>
        <xdr:cNvSpPr txBox="1"/>
      </xdr:nvSpPr>
      <xdr:spPr>
        <a:xfrm>
          <a:off x="13436111" y="128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90566</xdr:rowOff>
    </xdr:from>
    <xdr:to>
      <xdr:col>18</xdr:col>
      <xdr:colOff>492125</xdr:colOff>
      <xdr:row>75</xdr:row>
      <xdr:rowOff>20716</xdr:rowOff>
    </xdr:to>
    <xdr:sp macro="" textlink="">
      <xdr:nvSpPr>
        <xdr:cNvPr id="628" name="円/楕円 627"/>
        <xdr:cNvSpPr/>
      </xdr:nvSpPr>
      <xdr:spPr>
        <a:xfrm>
          <a:off x="12763500" y="127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11843</xdr:rowOff>
    </xdr:from>
    <xdr:ext cx="534377" cy="259045"/>
    <xdr:sp macro="" textlink="">
      <xdr:nvSpPr>
        <xdr:cNvPr id="629" name="テキスト ボックス 628"/>
        <xdr:cNvSpPr txBox="1"/>
      </xdr:nvSpPr>
      <xdr:spPr>
        <a:xfrm>
          <a:off x="12547111" y="128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5" name="テキスト ボックス 64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7" name="テキスト ボックス 64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1" name="直線コネクタ 650"/>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2"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3" name="直線コネクタ 652"/>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4"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5" name="直線コネクタ 654"/>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2014</xdr:rowOff>
    </xdr:from>
    <xdr:to>
      <xdr:col>23</xdr:col>
      <xdr:colOff>517525</xdr:colOff>
      <xdr:row>96</xdr:row>
      <xdr:rowOff>14725</xdr:rowOff>
    </xdr:to>
    <xdr:cxnSp macro="">
      <xdr:nvCxnSpPr>
        <xdr:cNvPr id="656" name="直線コネクタ 655"/>
        <xdr:cNvCxnSpPr/>
      </xdr:nvCxnSpPr>
      <xdr:spPr>
        <a:xfrm>
          <a:off x="15481300" y="16461214"/>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150035</xdr:rowOff>
    </xdr:from>
    <xdr:ext cx="534377" cy="259045"/>
    <xdr:sp macro="" textlink="">
      <xdr:nvSpPr>
        <xdr:cNvPr id="657" name="積立金平均値テキスト"/>
        <xdr:cNvSpPr txBox="1"/>
      </xdr:nvSpPr>
      <xdr:spPr>
        <a:xfrm>
          <a:off x="16370300" y="1643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8" name="フローチャート : 判断 657"/>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2014</xdr:rowOff>
    </xdr:from>
    <xdr:to>
      <xdr:col>22</xdr:col>
      <xdr:colOff>365125</xdr:colOff>
      <xdr:row>96</xdr:row>
      <xdr:rowOff>99535</xdr:rowOff>
    </xdr:to>
    <xdr:cxnSp macro="">
      <xdr:nvCxnSpPr>
        <xdr:cNvPr id="659" name="直線コネクタ 658"/>
        <xdr:cNvCxnSpPr/>
      </xdr:nvCxnSpPr>
      <xdr:spPr>
        <a:xfrm flipV="1">
          <a:off x="14592300" y="16461214"/>
          <a:ext cx="889000" cy="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0" name="フローチャート : 判断 659"/>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104429</xdr:rowOff>
    </xdr:from>
    <xdr:ext cx="534377" cy="259045"/>
    <xdr:sp macro="" textlink="">
      <xdr:nvSpPr>
        <xdr:cNvPr id="661" name="テキスト ボックス 660"/>
        <xdr:cNvSpPr txBox="1"/>
      </xdr:nvSpPr>
      <xdr:spPr>
        <a:xfrm>
          <a:off x="15214111" y="165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20165</xdr:rowOff>
    </xdr:from>
    <xdr:to>
      <xdr:col>21</xdr:col>
      <xdr:colOff>161925</xdr:colOff>
      <xdr:row>96</xdr:row>
      <xdr:rowOff>99535</xdr:rowOff>
    </xdr:to>
    <xdr:cxnSp macro="">
      <xdr:nvCxnSpPr>
        <xdr:cNvPr id="662" name="直線コネクタ 661"/>
        <xdr:cNvCxnSpPr/>
      </xdr:nvCxnSpPr>
      <xdr:spPr>
        <a:xfrm>
          <a:off x="13703300" y="16479365"/>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3" name="フローチャート : 判断 662"/>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4" name="テキスト ボックス 663"/>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153988</xdr:rowOff>
    </xdr:from>
    <xdr:to>
      <xdr:col>19</xdr:col>
      <xdr:colOff>644525</xdr:colOff>
      <xdr:row>96</xdr:row>
      <xdr:rowOff>20165</xdr:rowOff>
    </xdr:to>
    <xdr:cxnSp macro="">
      <xdr:nvCxnSpPr>
        <xdr:cNvPr id="665" name="直線コネクタ 664"/>
        <xdr:cNvCxnSpPr/>
      </xdr:nvCxnSpPr>
      <xdr:spPr>
        <a:xfrm>
          <a:off x="12814300" y="16270288"/>
          <a:ext cx="889000" cy="2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6" name="フローチャート : 判断 665"/>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146423</xdr:rowOff>
    </xdr:from>
    <xdr:ext cx="534377" cy="259045"/>
    <xdr:sp macro="" textlink="">
      <xdr:nvSpPr>
        <xdr:cNvPr id="667" name="テキスト ボックス 666"/>
        <xdr:cNvSpPr txBox="1"/>
      </xdr:nvSpPr>
      <xdr:spPr>
        <a:xfrm>
          <a:off x="13436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8" name="フローチャート : 判断 667"/>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90256</xdr:rowOff>
    </xdr:from>
    <xdr:ext cx="534377" cy="259045"/>
    <xdr:sp macro="" textlink="">
      <xdr:nvSpPr>
        <xdr:cNvPr id="669" name="テキスト ボックス 668"/>
        <xdr:cNvSpPr txBox="1"/>
      </xdr:nvSpPr>
      <xdr:spPr>
        <a:xfrm>
          <a:off x="12547111"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135375</xdr:rowOff>
    </xdr:from>
    <xdr:to>
      <xdr:col>23</xdr:col>
      <xdr:colOff>568325</xdr:colOff>
      <xdr:row>96</xdr:row>
      <xdr:rowOff>65525</xdr:rowOff>
    </xdr:to>
    <xdr:sp macro="" textlink="">
      <xdr:nvSpPr>
        <xdr:cNvPr id="675" name="円/楕円 674"/>
        <xdr:cNvSpPr/>
      </xdr:nvSpPr>
      <xdr:spPr>
        <a:xfrm>
          <a:off x="16268700" y="164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158252</xdr:rowOff>
    </xdr:from>
    <xdr:ext cx="534377" cy="259045"/>
    <xdr:sp macro="" textlink="">
      <xdr:nvSpPr>
        <xdr:cNvPr id="676" name="積立金該当値テキスト"/>
        <xdr:cNvSpPr txBox="1"/>
      </xdr:nvSpPr>
      <xdr:spPr>
        <a:xfrm>
          <a:off x="16370300" y="162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122664</xdr:rowOff>
    </xdr:from>
    <xdr:to>
      <xdr:col>22</xdr:col>
      <xdr:colOff>415925</xdr:colOff>
      <xdr:row>96</xdr:row>
      <xdr:rowOff>52814</xdr:rowOff>
    </xdr:to>
    <xdr:sp macro="" textlink="">
      <xdr:nvSpPr>
        <xdr:cNvPr id="677" name="円/楕円 676"/>
        <xdr:cNvSpPr/>
      </xdr:nvSpPr>
      <xdr:spPr>
        <a:xfrm>
          <a:off x="15430500" y="164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69341</xdr:rowOff>
    </xdr:from>
    <xdr:ext cx="534377" cy="259045"/>
    <xdr:sp macro="" textlink="">
      <xdr:nvSpPr>
        <xdr:cNvPr id="678" name="テキスト ボックス 677"/>
        <xdr:cNvSpPr txBox="1"/>
      </xdr:nvSpPr>
      <xdr:spPr>
        <a:xfrm>
          <a:off x="15214111" y="161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48735</xdr:rowOff>
    </xdr:from>
    <xdr:to>
      <xdr:col>21</xdr:col>
      <xdr:colOff>212725</xdr:colOff>
      <xdr:row>96</xdr:row>
      <xdr:rowOff>150335</xdr:rowOff>
    </xdr:to>
    <xdr:sp macro="" textlink="">
      <xdr:nvSpPr>
        <xdr:cNvPr id="679" name="円/楕円 678"/>
        <xdr:cNvSpPr/>
      </xdr:nvSpPr>
      <xdr:spPr>
        <a:xfrm>
          <a:off x="14541500" y="165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141462</xdr:rowOff>
    </xdr:from>
    <xdr:ext cx="534377" cy="259045"/>
    <xdr:sp macro="" textlink="">
      <xdr:nvSpPr>
        <xdr:cNvPr id="680" name="テキスト ボックス 679"/>
        <xdr:cNvSpPr txBox="1"/>
      </xdr:nvSpPr>
      <xdr:spPr>
        <a:xfrm>
          <a:off x="14325111" y="166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140815</xdr:rowOff>
    </xdr:from>
    <xdr:to>
      <xdr:col>20</xdr:col>
      <xdr:colOff>9525</xdr:colOff>
      <xdr:row>96</xdr:row>
      <xdr:rowOff>70965</xdr:rowOff>
    </xdr:to>
    <xdr:sp macro="" textlink="">
      <xdr:nvSpPr>
        <xdr:cNvPr id="681" name="円/楕円 680"/>
        <xdr:cNvSpPr/>
      </xdr:nvSpPr>
      <xdr:spPr>
        <a:xfrm>
          <a:off x="13652500" y="164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87492</xdr:rowOff>
    </xdr:from>
    <xdr:ext cx="534377" cy="259045"/>
    <xdr:sp macro="" textlink="">
      <xdr:nvSpPr>
        <xdr:cNvPr id="682" name="テキスト ボックス 681"/>
        <xdr:cNvSpPr txBox="1"/>
      </xdr:nvSpPr>
      <xdr:spPr>
        <a:xfrm>
          <a:off x="13436111" y="1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103188</xdr:rowOff>
    </xdr:from>
    <xdr:to>
      <xdr:col>18</xdr:col>
      <xdr:colOff>492125</xdr:colOff>
      <xdr:row>95</xdr:row>
      <xdr:rowOff>33338</xdr:rowOff>
    </xdr:to>
    <xdr:sp macro="" textlink="">
      <xdr:nvSpPr>
        <xdr:cNvPr id="683" name="円/楕円 682"/>
        <xdr:cNvSpPr/>
      </xdr:nvSpPr>
      <xdr:spPr>
        <a:xfrm>
          <a:off x="12763500" y="162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49865</xdr:rowOff>
    </xdr:from>
    <xdr:ext cx="534377" cy="259045"/>
    <xdr:sp macro="" textlink="">
      <xdr:nvSpPr>
        <xdr:cNvPr id="684" name="テキスト ボックス 683"/>
        <xdr:cNvSpPr txBox="1"/>
      </xdr:nvSpPr>
      <xdr:spPr>
        <a:xfrm>
          <a:off x="12547111" y="15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0" name="直線コネクタ 709"/>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3"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4" name="直線コネクタ 713"/>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6"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7" name="フローチャート : 判断 716"/>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9" name="フローチャート : 判断 718"/>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20" name="テキスト ボックス 719"/>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2" name="フローチャート : 判断 721"/>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3" name="テキスト ボックス 722"/>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5" name="フローチャート : 判断 724"/>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6" name="テキスト ボックス 725"/>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7" name="フローチャート : 判断 726"/>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8" name="テキスト ボックス 727"/>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7" name="直線コネクタ 766"/>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8"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9" name="直線コネクタ 768"/>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0"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1" name="直線コネクタ 770"/>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635</xdr:rowOff>
    </xdr:from>
    <xdr:to>
      <xdr:col>32</xdr:col>
      <xdr:colOff>187325</xdr:colOff>
      <xdr:row>59</xdr:row>
      <xdr:rowOff>9855</xdr:rowOff>
    </xdr:to>
    <xdr:cxnSp macro="">
      <xdr:nvCxnSpPr>
        <xdr:cNvPr id="772" name="直線コネクタ 771"/>
        <xdr:cNvCxnSpPr/>
      </xdr:nvCxnSpPr>
      <xdr:spPr>
        <a:xfrm>
          <a:off x="21323300" y="1011618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3"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4" name="フローチャート : 判断 773"/>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635</xdr:rowOff>
    </xdr:from>
    <xdr:to>
      <xdr:col>31</xdr:col>
      <xdr:colOff>34925</xdr:colOff>
      <xdr:row>59</xdr:row>
      <xdr:rowOff>4635</xdr:rowOff>
    </xdr:to>
    <xdr:cxnSp macro="">
      <xdr:nvCxnSpPr>
        <xdr:cNvPr id="775" name="直線コネクタ 774"/>
        <xdr:cNvCxnSpPr/>
      </xdr:nvCxnSpPr>
      <xdr:spPr>
        <a:xfrm flipV="1">
          <a:off x="20434300" y="1011618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6" name="フローチャート : 判断 775"/>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7" name="テキスト ボックス 776"/>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4635</xdr:rowOff>
    </xdr:from>
    <xdr:to>
      <xdr:col>29</xdr:col>
      <xdr:colOff>517525</xdr:colOff>
      <xdr:row>59</xdr:row>
      <xdr:rowOff>5131</xdr:rowOff>
    </xdr:to>
    <xdr:cxnSp macro="">
      <xdr:nvCxnSpPr>
        <xdr:cNvPr id="778" name="直線コネクタ 777"/>
        <xdr:cNvCxnSpPr/>
      </xdr:nvCxnSpPr>
      <xdr:spPr>
        <a:xfrm flipV="1">
          <a:off x="19545300" y="1012018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9" name="フローチャート : 判断 778"/>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0" name="テキスト ボックス 779"/>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5131</xdr:rowOff>
    </xdr:from>
    <xdr:to>
      <xdr:col>28</xdr:col>
      <xdr:colOff>314325</xdr:colOff>
      <xdr:row>59</xdr:row>
      <xdr:rowOff>6693</xdr:rowOff>
    </xdr:to>
    <xdr:cxnSp macro="">
      <xdr:nvCxnSpPr>
        <xdr:cNvPr id="781" name="直線コネクタ 780"/>
        <xdr:cNvCxnSpPr/>
      </xdr:nvCxnSpPr>
      <xdr:spPr>
        <a:xfrm flipV="1">
          <a:off x="18656300" y="1012068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2" name="フローチャート : 判断 781"/>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3" name="テキスト ボックス 782"/>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4" name="フローチャート : 判断 783"/>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5" name="テキスト ボックス 784"/>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130505</xdr:rowOff>
    </xdr:from>
    <xdr:to>
      <xdr:col>32</xdr:col>
      <xdr:colOff>238125</xdr:colOff>
      <xdr:row>59</xdr:row>
      <xdr:rowOff>60655</xdr:rowOff>
    </xdr:to>
    <xdr:sp macro="" textlink="">
      <xdr:nvSpPr>
        <xdr:cNvPr id="791" name="円/楕円 790"/>
        <xdr:cNvSpPr/>
      </xdr:nvSpPr>
      <xdr:spPr>
        <a:xfrm>
          <a:off x="22110700" y="10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45432</xdr:rowOff>
    </xdr:from>
    <xdr:ext cx="378565" cy="259045"/>
    <xdr:sp macro="" textlink="">
      <xdr:nvSpPr>
        <xdr:cNvPr id="792" name="貸付金該当値テキスト"/>
        <xdr:cNvSpPr txBox="1"/>
      </xdr:nvSpPr>
      <xdr:spPr>
        <a:xfrm>
          <a:off x="22212300" y="998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121285</xdr:rowOff>
    </xdr:from>
    <xdr:to>
      <xdr:col>31</xdr:col>
      <xdr:colOff>85725</xdr:colOff>
      <xdr:row>59</xdr:row>
      <xdr:rowOff>51435</xdr:rowOff>
    </xdr:to>
    <xdr:sp macro="" textlink="">
      <xdr:nvSpPr>
        <xdr:cNvPr id="793" name="円/楕円 792"/>
        <xdr:cNvSpPr/>
      </xdr:nvSpPr>
      <xdr:spPr>
        <a:xfrm>
          <a:off x="2127250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42562</xdr:rowOff>
    </xdr:from>
    <xdr:ext cx="469744" cy="259045"/>
    <xdr:sp macro="" textlink="">
      <xdr:nvSpPr>
        <xdr:cNvPr id="794" name="テキスト ボックス 793"/>
        <xdr:cNvSpPr txBox="1"/>
      </xdr:nvSpPr>
      <xdr:spPr>
        <a:xfrm>
          <a:off x="21088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125285</xdr:rowOff>
    </xdr:from>
    <xdr:to>
      <xdr:col>29</xdr:col>
      <xdr:colOff>568325</xdr:colOff>
      <xdr:row>59</xdr:row>
      <xdr:rowOff>55435</xdr:rowOff>
    </xdr:to>
    <xdr:sp macro="" textlink="">
      <xdr:nvSpPr>
        <xdr:cNvPr id="795" name="円/楕円 794"/>
        <xdr:cNvSpPr/>
      </xdr:nvSpPr>
      <xdr:spPr>
        <a:xfrm>
          <a:off x="20383500" y="100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46562</xdr:rowOff>
    </xdr:from>
    <xdr:ext cx="469744" cy="259045"/>
    <xdr:sp macro="" textlink="">
      <xdr:nvSpPr>
        <xdr:cNvPr id="796" name="テキスト ボックス 795"/>
        <xdr:cNvSpPr txBox="1"/>
      </xdr:nvSpPr>
      <xdr:spPr>
        <a:xfrm>
          <a:off x="20199427" y="101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125781</xdr:rowOff>
    </xdr:from>
    <xdr:to>
      <xdr:col>28</xdr:col>
      <xdr:colOff>365125</xdr:colOff>
      <xdr:row>59</xdr:row>
      <xdr:rowOff>55931</xdr:rowOff>
    </xdr:to>
    <xdr:sp macro="" textlink="">
      <xdr:nvSpPr>
        <xdr:cNvPr id="797" name="円/楕円 796"/>
        <xdr:cNvSpPr/>
      </xdr:nvSpPr>
      <xdr:spPr>
        <a:xfrm>
          <a:off x="19494500" y="100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47058</xdr:rowOff>
    </xdr:from>
    <xdr:ext cx="469744" cy="259045"/>
    <xdr:sp macro="" textlink="">
      <xdr:nvSpPr>
        <xdr:cNvPr id="798" name="テキスト ボックス 797"/>
        <xdr:cNvSpPr txBox="1"/>
      </xdr:nvSpPr>
      <xdr:spPr>
        <a:xfrm>
          <a:off x="19310427" y="101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127343</xdr:rowOff>
    </xdr:from>
    <xdr:to>
      <xdr:col>27</xdr:col>
      <xdr:colOff>161925</xdr:colOff>
      <xdr:row>59</xdr:row>
      <xdr:rowOff>57493</xdr:rowOff>
    </xdr:to>
    <xdr:sp macro="" textlink="">
      <xdr:nvSpPr>
        <xdr:cNvPr id="799" name="円/楕円 798"/>
        <xdr:cNvSpPr/>
      </xdr:nvSpPr>
      <xdr:spPr>
        <a:xfrm>
          <a:off x="186055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48620</xdr:rowOff>
    </xdr:from>
    <xdr:ext cx="378565" cy="259045"/>
    <xdr:sp macro="" textlink="">
      <xdr:nvSpPr>
        <xdr:cNvPr id="800" name="テキスト ボックス 799"/>
        <xdr:cNvSpPr txBox="1"/>
      </xdr:nvSpPr>
      <xdr:spPr>
        <a:xfrm>
          <a:off x="18467017" y="1016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1" name="テキスト ボックス 82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3" name="テキスト ボックス 82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7" name="直線コネクタ 826"/>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8"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9" name="直線コネクタ 828"/>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0"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1" name="直線コネクタ 830"/>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46496</xdr:rowOff>
    </xdr:from>
    <xdr:to>
      <xdr:col>32</xdr:col>
      <xdr:colOff>187325</xdr:colOff>
      <xdr:row>76</xdr:row>
      <xdr:rowOff>170365</xdr:rowOff>
    </xdr:to>
    <xdr:cxnSp macro="">
      <xdr:nvCxnSpPr>
        <xdr:cNvPr id="832" name="直線コネクタ 831"/>
        <xdr:cNvCxnSpPr/>
      </xdr:nvCxnSpPr>
      <xdr:spPr>
        <a:xfrm flipV="1">
          <a:off x="21323300" y="13076696"/>
          <a:ext cx="8382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80652</xdr:rowOff>
    </xdr:from>
    <xdr:ext cx="534377" cy="259045"/>
    <xdr:sp macro="" textlink="">
      <xdr:nvSpPr>
        <xdr:cNvPr id="833" name="繰出金平均値テキスト"/>
        <xdr:cNvSpPr txBox="1"/>
      </xdr:nvSpPr>
      <xdr:spPr>
        <a:xfrm>
          <a:off x="22212300" y="1311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4" name="フローチャート : 判断 833"/>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170365</xdr:rowOff>
    </xdr:from>
    <xdr:to>
      <xdr:col>31</xdr:col>
      <xdr:colOff>34925</xdr:colOff>
      <xdr:row>77</xdr:row>
      <xdr:rowOff>67103</xdr:rowOff>
    </xdr:to>
    <xdr:cxnSp macro="">
      <xdr:nvCxnSpPr>
        <xdr:cNvPr id="835" name="直線コネクタ 834"/>
        <xdr:cNvCxnSpPr/>
      </xdr:nvCxnSpPr>
      <xdr:spPr>
        <a:xfrm flipV="1">
          <a:off x="20434300" y="13200565"/>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6" name="フローチャート : 判断 835"/>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82676</xdr:rowOff>
    </xdr:from>
    <xdr:ext cx="534377" cy="259045"/>
    <xdr:sp macro="" textlink="">
      <xdr:nvSpPr>
        <xdr:cNvPr id="837" name="テキスト ボックス 836"/>
        <xdr:cNvSpPr txBox="1"/>
      </xdr:nvSpPr>
      <xdr:spPr>
        <a:xfrm>
          <a:off x="21056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67103</xdr:rowOff>
    </xdr:from>
    <xdr:to>
      <xdr:col>29</xdr:col>
      <xdr:colOff>517525</xdr:colOff>
      <xdr:row>77</xdr:row>
      <xdr:rowOff>83562</xdr:rowOff>
    </xdr:to>
    <xdr:cxnSp macro="">
      <xdr:nvCxnSpPr>
        <xdr:cNvPr id="838" name="直線コネクタ 837"/>
        <xdr:cNvCxnSpPr/>
      </xdr:nvCxnSpPr>
      <xdr:spPr>
        <a:xfrm flipV="1">
          <a:off x="19545300" y="1326875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9" name="フローチャート : 判断 838"/>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0" name="テキスト ボックス 839"/>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83562</xdr:rowOff>
    </xdr:from>
    <xdr:to>
      <xdr:col>28</xdr:col>
      <xdr:colOff>314325</xdr:colOff>
      <xdr:row>77</xdr:row>
      <xdr:rowOff>124351</xdr:rowOff>
    </xdr:to>
    <xdr:cxnSp macro="">
      <xdr:nvCxnSpPr>
        <xdr:cNvPr id="841" name="直線コネクタ 840"/>
        <xdr:cNvCxnSpPr/>
      </xdr:nvCxnSpPr>
      <xdr:spPr>
        <a:xfrm flipV="1">
          <a:off x="18656300" y="13285212"/>
          <a:ext cx="8890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2" name="フローチャート : 判断 841"/>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3" name="テキスト ボックス 842"/>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4" name="フローチャート : 判断 843"/>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5" name="テキスト ボックス 844"/>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167146</xdr:rowOff>
    </xdr:from>
    <xdr:to>
      <xdr:col>32</xdr:col>
      <xdr:colOff>238125</xdr:colOff>
      <xdr:row>76</xdr:row>
      <xdr:rowOff>97296</xdr:rowOff>
    </xdr:to>
    <xdr:sp macro="" textlink="">
      <xdr:nvSpPr>
        <xdr:cNvPr id="851" name="円/楕円 850"/>
        <xdr:cNvSpPr/>
      </xdr:nvSpPr>
      <xdr:spPr>
        <a:xfrm>
          <a:off x="22110700" y="13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18573</xdr:rowOff>
    </xdr:from>
    <xdr:ext cx="534377" cy="259045"/>
    <xdr:sp macro="" textlink="">
      <xdr:nvSpPr>
        <xdr:cNvPr id="852" name="繰出金該当値テキスト"/>
        <xdr:cNvSpPr txBox="1"/>
      </xdr:nvSpPr>
      <xdr:spPr>
        <a:xfrm>
          <a:off x="22212300" y="128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119565</xdr:rowOff>
    </xdr:from>
    <xdr:to>
      <xdr:col>31</xdr:col>
      <xdr:colOff>85725</xdr:colOff>
      <xdr:row>77</xdr:row>
      <xdr:rowOff>49715</xdr:rowOff>
    </xdr:to>
    <xdr:sp macro="" textlink="">
      <xdr:nvSpPr>
        <xdr:cNvPr id="853" name="円/楕円 852"/>
        <xdr:cNvSpPr/>
      </xdr:nvSpPr>
      <xdr:spPr>
        <a:xfrm>
          <a:off x="21272500" y="13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66242</xdr:rowOff>
    </xdr:from>
    <xdr:ext cx="534377" cy="259045"/>
    <xdr:sp macro="" textlink="">
      <xdr:nvSpPr>
        <xdr:cNvPr id="854" name="テキスト ボックス 853"/>
        <xdr:cNvSpPr txBox="1"/>
      </xdr:nvSpPr>
      <xdr:spPr>
        <a:xfrm>
          <a:off x="21056111" y="129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16303</xdr:rowOff>
    </xdr:from>
    <xdr:to>
      <xdr:col>29</xdr:col>
      <xdr:colOff>568325</xdr:colOff>
      <xdr:row>77</xdr:row>
      <xdr:rowOff>117903</xdr:rowOff>
    </xdr:to>
    <xdr:sp macro="" textlink="">
      <xdr:nvSpPr>
        <xdr:cNvPr id="855" name="円/楕円 854"/>
        <xdr:cNvSpPr/>
      </xdr:nvSpPr>
      <xdr:spPr>
        <a:xfrm>
          <a:off x="20383500" y="132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109030</xdr:rowOff>
    </xdr:from>
    <xdr:ext cx="534377" cy="259045"/>
    <xdr:sp macro="" textlink="">
      <xdr:nvSpPr>
        <xdr:cNvPr id="856" name="テキスト ボックス 855"/>
        <xdr:cNvSpPr txBox="1"/>
      </xdr:nvSpPr>
      <xdr:spPr>
        <a:xfrm>
          <a:off x="20167111" y="133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32762</xdr:rowOff>
    </xdr:from>
    <xdr:to>
      <xdr:col>28</xdr:col>
      <xdr:colOff>365125</xdr:colOff>
      <xdr:row>77</xdr:row>
      <xdr:rowOff>134362</xdr:rowOff>
    </xdr:to>
    <xdr:sp macro="" textlink="">
      <xdr:nvSpPr>
        <xdr:cNvPr id="857" name="円/楕円 856"/>
        <xdr:cNvSpPr/>
      </xdr:nvSpPr>
      <xdr:spPr>
        <a:xfrm>
          <a:off x="19494500" y="132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125489</xdr:rowOff>
    </xdr:from>
    <xdr:ext cx="534377" cy="259045"/>
    <xdr:sp macro="" textlink="">
      <xdr:nvSpPr>
        <xdr:cNvPr id="858" name="テキスト ボックス 857"/>
        <xdr:cNvSpPr txBox="1"/>
      </xdr:nvSpPr>
      <xdr:spPr>
        <a:xfrm>
          <a:off x="19278111" y="13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73551</xdr:rowOff>
    </xdr:from>
    <xdr:to>
      <xdr:col>27</xdr:col>
      <xdr:colOff>161925</xdr:colOff>
      <xdr:row>78</xdr:row>
      <xdr:rowOff>3701</xdr:rowOff>
    </xdr:to>
    <xdr:sp macro="" textlink="">
      <xdr:nvSpPr>
        <xdr:cNvPr id="859" name="円/楕円 858"/>
        <xdr:cNvSpPr/>
      </xdr:nvSpPr>
      <xdr:spPr>
        <a:xfrm>
          <a:off x="18605500" y="13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166278</xdr:rowOff>
    </xdr:from>
    <xdr:ext cx="534377" cy="259045"/>
    <xdr:sp macro="" textlink="">
      <xdr:nvSpPr>
        <xdr:cNvPr id="860" name="テキスト ボックス 859"/>
        <xdr:cNvSpPr txBox="1"/>
      </xdr:nvSpPr>
      <xdr:spPr>
        <a:xfrm>
          <a:off x="18389111" y="1336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・歳出決算総額は、住民一人当たり</a:t>
          </a:r>
          <a:r>
            <a:rPr lang="en-US" altLang="ja-JP" sz="1100" b="0" i="0" u="none" strike="noStrike" baseline="0" smtClean="0">
              <a:solidFill>
                <a:schemeClr val="dk1"/>
              </a:solidFill>
              <a:latin typeface="+mn-lt"/>
              <a:ea typeface="+mn-ea"/>
              <a:cs typeface="+mn-cs"/>
            </a:rPr>
            <a:t>559,130</a:t>
          </a:r>
          <a:r>
            <a:rPr lang="ja-JP" altLang="en-US" sz="1100" b="0" i="0" u="none" strike="noStrike" baseline="0" smtClean="0">
              <a:solidFill>
                <a:schemeClr val="dk1"/>
              </a:solidFill>
              <a:latin typeface="+mn-lt"/>
              <a:ea typeface="+mn-ea"/>
              <a:cs typeface="+mn-cs"/>
            </a:rPr>
            <a:t>円となっている。主な構成項目である人件費は、住民一人当たり</a:t>
          </a:r>
          <a:r>
            <a:rPr lang="en-US" altLang="ja-JP" sz="1100" b="0" i="0" u="none" strike="noStrike" baseline="0" smtClean="0">
              <a:solidFill>
                <a:schemeClr val="dk1"/>
              </a:solidFill>
              <a:latin typeface="+mn-lt"/>
              <a:ea typeface="+mn-ea"/>
              <a:cs typeface="+mn-cs"/>
            </a:rPr>
            <a:t>71,414</a:t>
          </a:r>
          <a:r>
            <a:rPr lang="ja-JP" altLang="en-US" sz="1100" b="0" i="0" u="none" strike="noStrike" baseline="0" smtClean="0">
              <a:solidFill>
                <a:schemeClr val="dk1"/>
              </a:solidFill>
              <a:latin typeface="+mn-lt"/>
              <a:ea typeface="+mn-ea"/>
              <a:cs typeface="+mn-cs"/>
            </a:rPr>
            <a:t>円となっており、平成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年度から</a:t>
          </a:r>
          <a:r>
            <a:rPr lang="en-US" altLang="ja-JP" sz="1100" b="0" i="0" u="none" strike="noStrike" baseline="0" smtClean="0">
              <a:solidFill>
                <a:schemeClr val="dk1"/>
              </a:solidFill>
              <a:latin typeface="+mn-lt"/>
              <a:ea typeface="+mn-ea"/>
              <a:cs typeface="+mn-cs"/>
            </a:rPr>
            <a:t>1,490</a:t>
          </a:r>
          <a:r>
            <a:rPr lang="ja-JP" altLang="en-US" sz="1100" b="0" i="0" u="none" strike="noStrike" baseline="0" smtClean="0">
              <a:solidFill>
                <a:schemeClr val="dk1"/>
              </a:solidFill>
              <a:latin typeface="+mn-lt"/>
              <a:ea typeface="+mn-ea"/>
              <a:cs typeface="+mn-cs"/>
            </a:rPr>
            <a:t>円減少しているが、類似団体平均と比べて高い水準にある。類似団体平均と比較して職員数が多いことが主な要因である。 </a:t>
          </a:r>
          <a:r>
            <a:rPr kumimoji="1" lang="ja-JP" altLang="ja-JP" sz="1100" baseline="0">
              <a:solidFill>
                <a:schemeClr val="dk1"/>
              </a:solidFill>
              <a:effectLst/>
              <a:latin typeface="+mn-lt"/>
              <a:ea typeface="+mn-ea"/>
              <a:cs typeface="+mn-cs"/>
            </a:rPr>
            <a:t>三豊市定員適正化計画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第３次計画：平成２８年４月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では、企業会計も含めた職員数を平成３２年度末には人口の１％に近づけることを目標に掲げている。本計画に基づき、再任用制度を十分に活用し、</a:t>
          </a:r>
          <a:r>
            <a:rPr kumimoji="1" lang="ja-JP" altLang="en-US" sz="1100" baseline="0">
              <a:solidFill>
                <a:schemeClr val="dk1"/>
              </a:solidFill>
              <a:effectLst/>
              <a:latin typeface="+mn-lt"/>
              <a:ea typeface="+mn-ea"/>
              <a:cs typeface="+mn-cs"/>
            </a:rPr>
            <a:t>人件費の抑制</a:t>
          </a:r>
          <a:r>
            <a:rPr kumimoji="1" lang="ja-JP" altLang="ja-JP" sz="1100" baseline="0">
              <a:solidFill>
                <a:schemeClr val="dk1"/>
              </a:solidFill>
              <a:effectLst/>
              <a:latin typeface="+mn-lt"/>
              <a:ea typeface="+mn-ea"/>
              <a:cs typeface="+mn-cs"/>
            </a:rPr>
            <a:t>に努め</a:t>
          </a:r>
          <a:r>
            <a:rPr kumimoji="1" lang="ja-JP" altLang="en-US" sz="1100" baseline="0">
              <a:solidFill>
                <a:schemeClr val="dk1"/>
              </a:solidFill>
              <a:effectLst/>
              <a:latin typeface="+mn-lt"/>
              <a:ea typeface="+mn-ea"/>
              <a:cs typeface="+mn-cs"/>
            </a:rPr>
            <a:t>ていく</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rtl="0" eaLnBrk="1" fontAlgn="auto" latinLnBrk="0" hangingPunct="1"/>
          <a:r>
            <a:rPr lang="ja-JP" altLang="en-US" sz="1100" b="0" i="0" u="none" strike="noStrike" baseline="0" smtClean="0">
              <a:solidFill>
                <a:schemeClr val="dk1"/>
              </a:solidFill>
              <a:latin typeface="+mn-lt"/>
              <a:ea typeface="+mn-ea"/>
              <a:cs typeface="+mn-cs"/>
            </a:rPr>
            <a:t>・普通建設事業費は住民一人当たり</a:t>
          </a:r>
          <a:r>
            <a:rPr lang="en-US" altLang="ja-JP" sz="1100" b="0" i="0" u="none" strike="noStrike" baseline="0" smtClean="0">
              <a:solidFill>
                <a:schemeClr val="dk1"/>
              </a:solidFill>
              <a:latin typeface="+mn-lt"/>
              <a:ea typeface="+mn-ea"/>
              <a:cs typeface="+mn-cs"/>
            </a:rPr>
            <a:t>186,589</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円となっており、類似団体と比較して一人当たりコストが高い状況となっている。これは、新設小学校</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校、南部火葬場、給食センター等の建設事業の増加によるものであり、前年度決算と比較すると</a:t>
          </a:r>
          <a:r>
            <a:rPr lang="en-US" altLang="ja-JP" sz="1100" b="0" i="0" u="none" strike="noStrike" baseline="0" smtClean="0">
              <a:solidFill>
                <a:schemeClr val="dk1"/>
              </a:solidFill>
              <a:latin typeface="+mn-lt"/>
              <a:ea typeface="+mn-ea"/>
              <a:cs typeface="+mn-cs"/>
            </a:rPr>
            <a:t>109,550</a:t>
          </a:r>
          <a:r>
            <a:rPr lang="ja-JP" altLang="en-US" sz="1100" b="0" i="0" u="none" strike="noStrike" baseline="0" smtClean="0">
              <a:solidFill>
                <a:schemeClr val="dk1"/>
              </a:solidFill>
              <a:latin typeface="+mn-lt"/>
              <a:ea typeface="+mn-ea"/>
              <a:cs typeface="+mn-cs"/>
            </a:rPr>
            <a:t>円の増となっている。</a:t>
          </a:r>
          <a:r>
            <a:rPr lang="ja-JP" altLang="ja-JP" sz="1100" b="0" i="0" baseline="0">
              <a:solidFill>
                <a:schemeClr val="dk1"/>
              </a:solidFill>
              <a:effectLst/>
              <a:latin typeface="+mn-lt"/>
              <a:ea typeface="+mn-ea"/>
              <a:cs typeface="+mn-cs"/>
            </a:rPr>
            <a:t>今後は、公共施設等総合管理計画の策定・推進により、計画的な事業費執行を行うとともに経費削減に努めていく。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71882</xdr:rowOff>
    </xdr:from>
    <xdr:to>
      <xdr:col>6</xdr:col>
      <xdr:colOff>511175</xdr:colOff>
      <xdr:row>35</xdr:row>
      <xdr:rowOff>11303</xdr:rowOff>
    </xdr:to>
    <xdr:cxnSp macro="">
      <xdr:nvCxnSpPr>
        <xdr:cNvPr id="61" name="直線コネクタ 60"/>
        <xdr:cNvCxnSpPr/>
      </xdr:nvCxnSpPr>
      <xdr:spPr>
        <a:xfrm flipV="1">
          <a:off x="3797300" y="5901182"/>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154559</xdr:rowOff>
    </xdr:from>
    <xdr:to>
      <xdr:col>5</xdr:col>
      <xdr:colOff>358775</xdr:colOff>
      <xdr:row>35</xdr:row>
      <xdr:rowOff>11303</xdr:rowOff>
    </xdr:to>
    <xdr:cxnSp macro="">
      <xdr:nvCxnSpPr>
        <xdr:cNvPr id="64" name="直線コネクタ 63"/>
        <xdr:cNvCxnSpPr/>
      </xdr:nvCxnSpPr>
      <xdr:spPr>
        <a:xfrm>
          <a:off x="2908300" y="5812409"/>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154559</xdr:rowOff>
    </xdr:from>
    <xdr:to>
      <xdr:col>4</xdr:col>
      <xdr:colOff>155575</xdr:colOff>
      <xdr:row>34</xdr:row>
      <xdr:rowOff>19304</xdr:rowOff>
    </xdr:to>
    <xdr:cxnSp macro="">
      <xdr:nvCxnSpPr>
        <xdr:cNvPr id="67" name="直線コネクタ 66"/>
        <xdr:cNvCxnSpPr/>
      </xdr:nvCxnSpPr>
      <xdr:spPr>
        <a:xfrm flipV="1">
          <a:off x="2019300" y="58124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127127</xdr:rowOff>
    </xdr:from>
    <xdr:to>
      <xdr:col>2</xdr:col>
      <xdr:colOff>638175</xdr:colOff>
      <xdr:row>34</xdr:row>
      <xdr:rowOff>19304</xdr:rowOff>
    </xdr:to>
    <xdr:cxnSp macro="">
      <xdr:nvCxnSpPr>
        <xdr:cNvPr id="70" name="直線コネクタ 69"/>
        <xdr:cNvCxnSpPr/>
      </xdr:nvCxnSpPr>
      <xdr:spPr>
        <a:xfrm>
          <a:off x="1130300" y="5613527"/>
          <a:ext cx="889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21082</xdr:rowOff>
    </xdr:from>
    <xdr:to>
      <xdr:col>6</xdr:col>
      <xdr:colOff>561975</xdr:colOff>
      <xdr:row>34</xdr:row>
      <xdr:rowOff>122682</xdr:rowOff>
    </xdr:to>
    <xdr:sp macro="" textlink="">
      <xdr:nvSpPr>
        <xdr:cNvPr id="80" name="円/楕円 79"/>
        <xdr:cNvSpPr/>
      </xdr:nvSpPr>
      <xdr:spPr>
        <a:xfrm>
          <a:off x="45847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43959</xdr:rowOff>
    </xdr:from>
    <xdr:ext cx="469744" cy="259045"/>
    <xdr:sp macro="" textlink="">
      <xdr:nvSpPr>
        <xdr:cNvPr id="81" name="議会費該当値テキスト"/>
        <xdr:cNvSpPr txBox="1"/>
      </xdr:nvSpPr>
      <xdr:spPr>
        <a:xfrm>
          <a:off x="4686300"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131953</xdr:rowOff>
    </xdr:from>
    <xdr:to>
      <xdr:col>5</xdr:col>
      <xdr:colOff>409575</xdr:colOff>
      <xdr:row>35</xdr:row>
      <xdr:rowOff>62103</xdr:rowOff>
    </xdr:to>
    <xdr:sp macro="" textlink="">
      <xdr:nvSpPr>
        <xdr:cNvPr id="82" name="円/楕円 81"/>
        <xdr:cNvSpPr/>
      </xdr:nvSpPr>
      <xdr:spPr>
        <a:xfrm>
          <a:off x="3746500" y="59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78630</xdr:rowOff>
    </xdr:from>
    <xdr:ext cx="469744" cy="259045"/>
    <xdr:sp macro="" textlink="">
      <xdr:nvSpPr>
        <xdr:cNvPr id="83" name="テキスト ボックス 82"/>
        <xdr:cNvSpPr txBox="1"/>
      </xdr:nvSpPr>
      <xdr:spPr>
        <a:xfrm>
          <a:off x="3562427" y="573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103759</xdr:rowOff>
    </xdr:from>
    <xdr:to>
      <xdr:col>4</xdr:col>
      <xdr:colOff>206375</xdr:colOff>
      <xdr:row>34</xdr:row>
      <xdr:rowOff>33909</xdr:rowOff>
    </xdr:to>
    <xdr:sp macro="" textlink="">
      <xdr:nvSpPr>
        <xdr:cNvPr id="84" name="円/楕円 83"/>
        <xdr:cNvSpPr/>
      </xdr:nvSpPr>
      <xdr:spPr>
        <a:xfrm>
          <a:off x="2857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50436</xdr:rowOff>
    </xdr:from>
    <xdr:ext cx="469744" cy="259045"/>
    <xdr:sp macro="" textlink="">
      <xdr:nvSpPr>
        <xdr:cNvPr id="85" name="テキスト ボックス 84"/>
        <xdr:cNvSpPr txBox="1"/>
      </xdr:nvSpPr>
      <xdr:spPr>
        <a:xfrm>
          <a:off x="2673427"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139954</xdr:rowOff>
    </xdr:from>
    <xdr:to>
      <xdr:col>3</xdr:col>
      <xdr:colOff>3175</xdr:colOff>
      <xdr:row>34</xdr:row>
      <xdr:rowOff>70104</xdr:rowOff>
    </xdr:to>
    <xdr:sp macro="" textlink="">
      <xdr:nvSpPr>
        <xdr:cNvPr id="86" name="円/楕円 85"/>
        <xdr:cNvSpPr/>
      </xdr:nvSpPr>
      <xdr:spPr>
        <a:xfrm>
          <a:off x="1968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86631</xdr:rowOff>
    </xdr:from>
    <xdr:ext cx="469744" cy="259045"/>
    <xdr:sp macro="" textlink="">
      <xdr:nvSpPr>
        <xdr:cNvPr id="87" name="テキスト ボックス 86"/>
        <xdr:cNvSpPr txBox="1"/>
      </xdr:nvSpPr>
      <xdr:spPr>
        <a:xfrm>
          <a:off x="1784427"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76327</xdr:rowOff>
    </xdr:from>
    <xdr:to>
      <xdr:col>1</xdr:col>
      <xdr:colOff>485775</xdr:colOff>
      <xdr:row>33</xdr:row>
      <xdr:rowOff>6477</xdr:rowOff>
    </xdr:to>
    <xdr:sp macro="" textlink="">
      <xdr:nvSpPr>
        <xdr:cNvPr id="88" name="円/楕円 87"/>
        <xdr:cNvSpPr/>
      </xdr:nvSpPr>
      <xdr:spPr>
        <a:xfrm>
          <a:off x="1079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23004</xdr:rowOff>
    </xdr:from>
    <xdr:ext cx="469744" cy="259045"/>
    <xdr:sp macro="" textlink="">
      <xdr:nvSpPr>
        <xdr:cNvPr id="89" name="テキスト ボックス 88"/>
        <xdr:cNvSpPr txBox="1"/>
      </xdr:nvSpPr>
      <xdr:spPr>
        <a:xfrm>
          <a:off x="895427" y="53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40221</xdr:rowOff>
    </xdr:from>
    <xdr:to>
      <xdr:col>6</xdr:col>
      <xdr:colOff>511175</xdr:colOff>
      <xdr:row>54</xdr:row>
      <xdr:rowOff>133128</xdr:rowOff>
    </xdr:to>
    <xdr:cxnSp macro="">
      <xdr:nvCxnSpPr>
        <xdr:cNvPr id="119" name="直線コネクタ 118"/>
        <xdr:cNvCxnSpPr/>
      </xdr:nvCxnSpPr>
      <xdr:spPr>
        <a:xfrm flipV="1">
          <a:off x="3797300" y="9127071"/>
          <a:ext cx="838200" cy="2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61669</xdr:rowOff>
    </xdr:from>
    <xdr:ext cx="534377" cy="259045"/>
    <xdr:sp macro="" textlink="">
      <xdr:nvSpPr>
        <xdr:cNvPr id="120" name="総務費平均値テキスト"/>
        <xdr:cNvSpPr txBox="1"/>
      </xdr:nvSpPr>
      <xdr:spPr>
        <a:xfrm>
          <a:off x="4686300" y="949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133128</xdr:rowOff>
    </xdr:from>
    <xdr:to>
      <xdr:col>5</xdr:col>
      <xdr:colOff>358775</xdr:colOff>
      <xdr:row>55</xdr:row>
      <xdr:rowOff>151244</xdr:rowOff>
    </xdr:to>
    <xdr:cxnSp macro="">
      <xdr:nvCxnSpPr>
        <xdr:cNvPr id="122" name="直線コネクタ 121"/>
        <xdr:cNvCxnSpPr/>
      </xdr:nvCxnSpPr>
      <xdr:spPr>
        <a:xfrm flipV="1">
          <a:off x="2908300" y="9391428"/>
          <a:ext cx="889000" cy="1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151244</xdr:rowOff>
    </xdr:from>
    <xdr:to>
      <xdr:col>4</xdr:col>
      <xdr:colOff>155575</xdr:colOff>
      <xdr:row>57</xdr:row>
      <xdr:rowOff>10941</xdr:rowOff>
    </xdr:to>
    <xdr:cxnSp macro="">
      <xdr:nvCxnSpPr>
        <xdr:cNvPr id="125" name="直線コネクタ 124"/>
        <xdr:cNvCxnSpPr/>
      </xdr:nvCxnSpPr>
      <xdr:spPr>
        <a:xfrm flipV="1">
          <a:off x="2019300" y="9580994"/>
          <a:ext cx="889000" cy="20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115659</xdr:rowOff>
    </xdr:from>
    <xdr:to>
      <xdr:col>2</xdr:col>
      <xdr:colOff>638175</xdr:colOff>
      <xdr:row>57</xdr:row>
      <xdr:rowOff>10941</xdr:rowOff>
    </xdr:to>
    <xdr:cxnSp macro="">
      <xdr:nvCxnSpPr>
        <xdr:cNvPr id="128" name="直線コネクタ 127"/>
        <xdr:cNvCxnSpPr/>
      </xdr:nvCxnSpPr>
      <xdr:spPr>
        <a:xfrm>
          <a:off x="1130300" y="9373959"/>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160871</xdr:rowOff>
    </xdr:from>
    <xdr:to>
      <xdr:col>6</xdr:col>
      <xdr:colOff>561975</xdr:colOff>
      <xdr:row>53</xdr:row>
      <xdr:rowOff>91021</xdr:rowOff>
    </xdr:to>
    <xdr:sp macro="" textlink="">
      <xdr:nvSpPr>
        <xdr:cNvPr id="138" name="円/楕円 137"/>
        <xdr:cNvSpPr/>
      </xdr:nvSpPr>
      <xdr:spPr>
        <a:xfrm>
          <a:off x="4584700" y="907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12298</xdr:rowOff>
    </xdr:from>
    <xdr:ext cx="534377" cy="259045"/>
    <xdr:sp macro="" textlink="">
      <xdr:nvSpPr>
        <xdr:cNvPr id="139" name="総務費該当値テキスト"/>
        <xdr:cNvSpPr txBox="1"/>
      </xdr:nvSpPr>
      <xdr:spPr>
        <a:xfrm>
          <a:off x="4686300" y="89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94,222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82328</xdr:rowOff>
    </xdr:from>
    <xdr:to>
      <xdr:col>5</xdr:col>
      <xdr:colOff>409575</xdr:colOff>
      <xdr:row>55</xdr:row>
      <xdr:rowOff>12478</xdr:rowOff>
    </xdr:to>
    <xdr:sp macro="" textlink="">
      <xdr:nvSpPr>
        <xdr:cNvPr id="140" name="円/楕円 139"/>
        <xdr:cNvSpPr/>
      </xdr:nvSpPr>
      <xdr:spPr>
        <a:xfrm>
          <a:off x="3746500" y="93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29005</xdr:rowOff>
    </xdr:from>
    <xdr:ext cx="534377" cy="259045"/>
    <xdr:sp macro="" textlink="">
      <xdr:nvSpPr>
        <xdr:cNvPr id="141" name="テキスト ボックス 140"/>
        <xdr:cNvSpPr txBox="1"/>
      </xdr:nvSpPr>
      <xdr:spPr>
        <a:xfrm>
          <a:off x="3530111" y="91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100444</xdr:rowOff>
    </xdr:from>
    <xdr:to>
      <xdr:col>4</xdr:col>
      <xdr:colOff>206375</xdr:colOff>
      <xdr:row>56</xdr:row>
      <xdr:rowOff>30594</xdr:rowOff>
    </xdr:to>
    <xdr:sp macro="" textlink="">
      <xdr:nvSpPr>
        <xdr:cNvPr id="142" name="円/楕円 141"/>
        <xdr:cNvSpPr/>
      </xdr:nvSpPr>
      <xdr:spPr>
        <a:xfrm>
          <a:off x="2857500" y="95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47121</xdr:rowOff>
    </xdr:from>
    <xdr:ext cx="534377" cy="259045"/>
    <xdr:sp macro="" textlink="">
      <xdr:nvSpPr>
        <xdr:cNvPr id="143" name="テキスト ボックス 142"/>
        <xdr:cNvSpPr txBox="1"/>
      </xdr:nvSpPr>
      <xdr:spPr>
        <a:xfrm>
          <a:off x="2641111" y="93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131591</xdr:rowOff>
    </xdr:from>
    <xdr:to>
      <xdr:col>3</xdr:col>
      <xdr:colOff>3175</xdr:colOff>
      <xdr:row>57</xdr:row>
      <xdr:rowOff>61741</xdr:rowOff>
    </xdr:to>
    <xdr:sp macro="" textlink="">
      <xdr:nvSpPr>
        <xdr:cNvPr id="144" name="円/楕円 143"/>
        <xdr:cNvSpPr/>
      </xdr:nvSpPr>
      <xdr:spPr>
        <a:xfrm>
          <a:off x="1968500" y="97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52868</xdr:rowOff>
    </xdr:from>
    <xdr:ext cx="534377" cy="259045"/>
    <xdr:sp macro="" textlink="">
      <xdr:nvSpPr>
        <xdr:cNvPr id="145" name="テキスト ボックス 144"/>
        <xdr:cNvSpPr txBox="1"/>
      </xdr:nvSpPr>
      <xdr:spPr>
        <a:xfrm>
          <a:off x="1752111" y="98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64859</xdr:rowOff>
    </xdr:from>
    <xdr:to>
      <xdr:col>1</xdr:col>
      <xdr:colOff>485775</xdr:colOff>
      <xdr:row>54</xdr:row>
      <xdr:rowOff>166459</xdr:rowOff>
    </xdr:to>
    <xdr:sp macro="" textlink="">
      <xdr:nvSpPr>
        <xdr:cNvPr id="146" name="円/楕円 145"/>
        <xdr:cNvSpPr/>
      </xdr:nvSpPr>
      <xdr:spPr>
        <a:xfrm>
          <a:off x="1079500" y="93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11536</xdr:rowOff>
    </xdr:from>
    <xdr:ext cx="534377" cy="259045"/>
    <xdr:sp macro="" textlink="">
      <xdr:nvSpPr>
        <xdr:cNvPr id="147" name="テキスト ボックス 146"/>
        <xdr:cNvSpPr txBox="1"/>
      </xdr:nvSpPr>
      <xdr:spPr>
        <a:xfrm>
          <a:off x="863111" y="90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158404</xdr:rowOff>
    </xdr:from>
    <xdr:to>
      <xdr:col>6</xdr:col>
      <xdr:colOff>511175</xdr:colOff>
      <xdr:row>78</xdr:row>
      <xdr:rowOff>3536</xdr:rowOff>
    </xdr:to>
    <xdr:cxnSp macro="">
      <xdr:nvCxnSpPr>
        <xdr:cNvPr id="175" name="直線コネクタ 174"/>
        <xdr:cNvCxnSpPr/>
      </xdr:nvCxnSpPr>
      <xdr:spPr>
        <a:xfrm flipV="1">
          <a:off x="3797300" y="13360054"/>
          <a:ext cx="8382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3536</xdr:rowOff>
    </xdr:from>
    <xdr:to>
      <xdr:col>5</xdr:col>
      <xdr:colOff>358775</xdr:colOff>
      <xdr:row>78</xdr:row>
      <xdr:rowOff>14739</xdr:rowOff>
    </xdr:to>
    <xdr:cxnSp macro="">
      <xdr:nvCxnSpPr>
        <xdr:cNvPr id="178" name="直線コネクタ 177"/>
        <xdr:cNvCxnSpPr/>
      </xdr:nvCxnSpPr>
      <xdr:spPr>
        <a:xfrm flipV="1">
          <a:off x="2908300" y="13376636"/>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14739</xdr:rowOff>
    </xdr:from>
    <xdr:to>
      <xdr:col>4</xdr:col>
      <xdr:colOff>155575</xdr:colOff>
      <xdr:row>78</xdr:row>
      <xdr:rowOff>35550</xdr:rowOff>
    </xdr:to>
    <xdr:cxnSp macro="">
      <xdr:nvCxnSpPr>
        <xdr:cNvPr id="181" name="直線コネクタ 180"/>
        <xdr:cNvCxnSpPr/>
      </xdr:nvCxnSpPr>
      <xdr:spPr>
        <a:xfrm flipV="1">
          <a:off x="2019300" y="13387839"/>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35550</xdr:rowOff>
    </xdr:from>
    <xdr:to>
      <xdr:col>2</xdr:col>
      <xdr:colOff>638175</xdr:colOff>
      <xdr:row>78</xdr:row>
      <xdr:rowOff>47360</xdr:rowOff>
    </xdr:to>
    <xdr:cxnSp macro="">
      <xdr:nvCxnSpPr>
        <xdr:cNvPr id="184" name="直線コネクタ 183"/>
        <xdr:cNvCxnSpPr/>
      </xdr:nvCxnSpPr>
      <xdr:spPr>
        <a:xfrm flipV="1">
          <a:off x="1130300" y="13408650"/>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107604</xdr:rowOff>
    </xdr:from>
    <xdr:to>
      <xdr:col>6</xdr:col>
      <xdr:colOff>561975</xdr:colOff>
      <xdr:row>78</xdr:row>
      <xdr:rowOff>37754</xdr:rowOff>
    </xdr:to>
    <xdr:sp macro="" textlink="">
      <xdr:nvSpPr>
        <xdr:cNvPr id="194" name="円/楕円 193"/>
        <xdr:cNvSpPr/>
      </xdr:nvSpPr>
      <xdr:spPr>
        <a:xfrm>
          <a:off x="4584700" y="133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22531</xdr:rowOff>
    </xdr:from>
    <xdr:ext cx="599010" cy="259045"/>
    <xdr:sp macro="" textlink="">
      <xdr:nvSpPr>
        <xdr:cNvPr id="195" name="民生費該当値テキスト"/>
        <xdr:cNvSpPr txBox="1"/>
      </xdr:nvSpPr>
      <xdr:spPr>
        <a:xfrm>
          <a:off x="4686300" y="132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124186</xdr:rowOff>
    </xdr:from>
    <xdr:to>
      <xdr:col>5</xdr:col>
      <xdr:colOff>409575</xdr:colOff>
      <xdr:row>78</xdr:row>
      <xdr:rowOff>54336</xdr:rowOff>
    </xdr:to>
    <xdr:sp macro="" textlink="">
      <xdr:nvSpPr>
        <xdr:cNvPr id="196" name="円/楕円 195"/>
        <xdr:cNvSpPr/>
      </xdr:nvSpPr>
      <xdr:spPr>
        <a:xfrm>
          <a:off x="3746500" y="133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45463</xdr:rowOff>
    </xdr:from>
    <xdr:ext cx="599010" cy="259045"/>
    <xdr:sp macro="" textlink="">
      <xdr:nvSpPr>
        <xdr:cNvPr id="197" name="テキスト ボックス 196"/>
        <xdr:cNvSpPr txBox="1"/>
      </xdr:nvSpPr>
      <xdr:spPr>
        <a:xfrm>
          <a:off x="3497794" y="1341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135389</xdr:rowOff>
    </xdr:from>
    <xdr:to>
      <xdr:col>4</xdr:col>
      <xdr:colOff>206375</xdr:colOff>
      <xdr:row>78</xdr:row>
      <xdr:rowOff>65539</xdr:rowOff>
    </xdr:to>
    <xdr:sp macro="" textlink="">
      <xdr:nvSpPr>
        <xdr:cNvPr id="198" name="円/楕円 197"/>
        <xdr:cNvSpPr/>
      </xdr:nvSpPr>
      <xdr:spPr>
        <a:xfrm>
          <a:off x="2857500" y="133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56666</xdr:rowOff>
    </xdr:from>
    <xdr:ext cx="599010" cy="259045"/>
    <xdr:sp macro="" textlink="">
      <xdr:nvSpPr>
        <xdr:cNvPr id="199" name="テキスト ボックス 198"/>
        <xdr:cNvSpPr txBox="1"/>
      </xdr:nvSpPr>
      <xdr:spPr>
        <a:xfrm>
          <a:off x="2608794" y="134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156200</xdr:rowOff>
    </xdr:from>
    <xdr:to>
      <xdr:col>3</xdr:col>
      <xdr:colOff>3175</xdr:colOff>
      <xdr:row>78</xdr:row>
      <xdr:rowOff>86350</xdr:rowOff>
    </xdr:to>
    <xdr:sp macro="" textlink="">
      <xdr:nvSpPr>
        <xdr:cNvPr id="200" name="円/楕円 199"/>
        <xdr:cNvSpPr/>
      </xdr:nvSpPr>
      <xdr:spPr>
        <a:xfrm>
          <a:off x="1968500" y="13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77477</xdr:rowOff>
    </xdr:from>
    <xdr:ext cx="599010" cy="259045"/>
    <xdr:sp macro="" textlink="">
      <xdr:nvSpPr>
        <xdr:cNvPr id="201" name="テキスト ボックス 200"/>
        <xdr:cNvSpPr txBox="1"/>
      </xdr:nvSpPr>
      <xdr:spPr>
        <a:xfrm>
          <a:off x="1719794" y="1345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168010</xdr:rowOff>
    </xdr:from>
    <xdr:to>
      <xdr:col>1</xdr:col>
      <xdr:colOff>485775</xdr:colOff>
      <xdr:row>78</xdr:row>
      <xdr:rowOff>98160</xdr:rowOff>
    </xdr:to>
    <xdr:sp macro="" textlink="">
      <xdr:nvSpPr>
        <xdr:cNvPr id="202" name="円/楕円 201"/>
        <xdr:cNvSpPr/>
      </xdr:nvSpPr>
      <xdr:spPr>
        <a:xfrm>
          <a:off x="1079500" y="133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89287</xdr:rowOff>
    </xdr:from>
    <xdr:ext cx="599010" cy="259045"/>
    <xdr:sp macro="" textlink="">
      <xdr:nvSpPr>
        <xdr:cNvPr id="203" name="テキスト ボックス 202"/>
        <xdr:cNvSpPr txBox="1"/>
      </xdr:nvSpPr>
      <xdr:spPr>
        <a:xfrm>
          <a:off x="830794" y="1346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122943</xdr:rowOff>
    </xdr:from>
    <xdr:to>
      <xdr:col>6</xdr:col>
      <xdr:colOff>511175</xdr:colOff>
      <xdr:row>94</xdr:row>
      <xdr:rowOff>96518</xdr:rowOff>
    </xdr:to>
    <xdr:cxnSp macro="">
      <xdr:nvCxnSpPr>
        <xdr:cNvPr id="231" name="直線コネクタ 230"/>
        <xdr:cNvCxnSpPr/>
      </xdr:nvCxnSpPr>
      <xdr:spPr>
        <a:xfrm flipV="1">
          <a:off x="3797300" y="16067793"/>
          <a:ext cx="838200" cy="1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2"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96518</xdr:rowOff>
    </xdr:from>
    <xdr:to>
      <xdr:col>5</xdr:col>
      <xdr:colOff>358775</xdr:colOff>
      <xdr:row>96</xdr:row>
      <xdr:rowOff>2152</xdr:rowOff>
    </xdr:to>
    <xdr:cxnSp macro="">
      <xdr:nvCxnSpPr>
        <xdr:cNvPr id="234" name="直線コネクタ 233"/>
        <xdr:cNvCxnSpPr/>
      </xdr:nvCxnSpPr>
      <xdr:spPr>
        <a:xfrm flipV="1">
          <a:off x="2908300" y="16212818"/>
          <a:ext cx="889000" cy="2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6" name="テキスト ボックス 235"/>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2152</xdr:rowOff>
    </xdr:from>
    <xdr:to>
      <xdr:col>4</xdr:col>
      <xdr:colOff>155575</xdr:colOff>
      <xdr:row>96</xdr:row>
      <xdr:rowOff>88219</xdr:rowOff>
    </xdr:to>
    <xdr:cxnSp macro="">
      <xdr:nvCxnSpPr>
        <xdr:cNvPr id="237" name="直線コネクタ 236"/>
        <xdr:cNvCxnSpPr/>
      </xdr:nvCxnSpPr>
      <xdr:spPr>
        <a:xfrm flipV="1">
          <a:off x="2019300" y="16461352"/>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88219</xdr:rowOff>
    </xdr:from>
    <xdr:to>
      <xdr:col>2</xdr:col>
      <xdr:colOff>638175</xdr:colOff>
      <xdr:row>96</xdr:row>
      <xdr:rowOff>99580</xdr:rowOff>
    </xdr:to>
    <xdr:cxnSp macro="">
      <xdr:nvCxnSpPr>
        <xdr:cNvPr id="240" name="直線コネクタ 239"/>
        <xdr:cNvCxnSpPr/>
      </xdr:nvCxnSpPr>
      <xdr:spPr>
        <a:xfrm flipV="1">
          <a:off x="1130300" y="1654741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2" name="テキスト ボックス 241"/>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72143</xdr:rowOff>
    </xdr:from>
    <xdr:to>
      <xdr:col>6</xdr:col>
      <xdr:colOff>561975</xdr:colOff>
      <xdr:row>94</xdr:row>
      <xdr:rowOff>2293</xdr:rowOff>
    </xdr:to>
    <xdr:sp macro="" textlink="">
      <xdr:nvSpPr>
        <xdr:cNvPr id="250" name="円/楕円 249"/>
        <xdr:cNvSpPr/>
      </xdr:nvSpPr>
      <xdr:spPr>
        <a:xfrm>
          <a:off x="4584700" y="160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95020</xdr:rowOff>
    </xdr:from>
    <xdr:ext cx="534377" cy="259045"/>
    <xdr:sp macro="" textlink="">
      <xdr:nvSpPr>
        <xdr:cNvPr id="251" name="衛生費該当値テキスト"/>
        <xdr:cNvSpPr txBox="1"/>
      </xdr:nvSpPr>
      <xdr:spPr>
        <a:xfrm>
          <a:off x="4686300" y="158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45718</xdr:rowOff>
    </xdr:from>
    <xdr:to>
      <xdr:col>5</xdr:col>
      <xdr:colOff>409575</xdr:colOff>
      <xdr:row>94</xdr:row>
      <xdr:rowOff>147318</xdr:rowOff>
    </xdr:to>
    <xdr:sp macro="" textlink="">
      <xdr:nvSpPr>
        <xdr:cNvPr id="252" name="円/楕円 251"/>
        <xdr:cNvSpPr/>
      </xdr:nvSpPr>
      <xdr:spPr>
        <a:xfrm>
          <a:off x="3746500" y="1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163845</xdr:rowOff>
    </xdr:from>
    <xdr:ext cx="534377" cy="259045"/>
    <xdr:sp macro="" textlink="">
      <xdr:nvSpPr>
        <xdr:cNvPr id="253" name="テキスト ボックス 252"/>
        <xdr:cNvSpPr txBox="1"/>
      </xdr:nvSpPr>
      <xdr:spPr>
        <a:xfrm>
          <a:off x="3530111" y="159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122802</xdr:rowOff>
    </xdr:from>
    <xdr:to>
      <xdr:col>4</xdr:col>
      <xdr:colOff>206375</xdr:colOff>
      <xdr:row>96</xdr:row>
      <xdr:rowOff>52952</xdr:rowOff>
    </xdr:to>
    <xdr:sp macro="" textlink="">
      <xdr:nvSpPr>
        <xdr:cNvPr id="254" name="円/楕円 253"/>
        <xdr:cNvSpPr/>
      </xdr:nvSpPr>
      <xdr:spPr>
        <a:xfrm>
          <a:off x="2857500" y="164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69479</xdr:rowOff>
    </xdr:from>
    <xdr:ext cx="534377" cy="259045"/>
    <xdr:sp macro="" textlink="">
      <xdr:nvSpPr>
        <xdr:cNvPr id="255" name="テキスト ボックス 254"/>
        <xdr:cNvSpPr txBox="1"/>
      </xdr:nvSpPr>
      <xdr:spPr>
        <a:xfrm>
          <a:off x="2641111" y="161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37419</xdr:rowOff>
    </xdr:from>
    <xdr:to>
      <xdr:col>3</xdr:col>
      <xdr:colOff>3175</xdr:colOff>
      <xdr:row>96</xdr:row>
      <xdr:rowOff>139019</xdr:rowOff>
    </xdr:to>
    <xdr:sp macro="" textlink="">
      <xdr:nvSpPr>
        <xdr:cNvPr id="256" name="円/楕円 255"/>
        <xdr:cNvSpPr/>
      </xdr:nvSpPr>
      <xdr:spPr>
        <a:xfrm>
          <a:off x="1968500" y="16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155546</xdr:rowOff>
    </xdr:from>
    <xdr:ext cx="534377" cy="259045"/>
    <xdr:sp macro="" textlink="">
      <xdr:nvSpPr>
        <xdr:cNvPr id="257" name="テキスト ボックス 256"/>
        <xdr:cNvSpPr txBox="1"/>
      </xdr:nvSpPr>
      <xdr:spPr>
        <a:xfrm>
          <a:off x="1752111" y="162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48780</xdr:rowOff>
    </xdr:from>
    <xdr:to>
      <xdr:col>1</xdr:col>
      <xdr:colOff>485775</xdr:colOff>
      <xdr:row>96</xdr:row>
      <xdr:rowOff>150380</xdr:rowOff>
    </xdr:to>
    <xdr:sp macro="" textlink="">
      <xdr:nvSpPr>
        <xdr:cNvPr id="258" name="円/楕円 257"/>
        <xdr:cNvSpPr/>
      </xdr:nvSpPr>
      <xdr:spPr>
        <a:xfrm>
          <a:off x="1079500" y="16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141507</xdr:rowOff>
    </xdr:from>
    <xdr:ext cx="534377" cy="259045"/>
    <xdr:sp macro="" textlink="">
      <xdr:nvSpPr>
        <xdr:cNvPr id="259" name="テキスト ボックス 258"/>
        <xdr:cNvSpPr txBox="1"/>
      </xdr:nvSpPr>
      <xdr:spPr>
        <a:xfrm>
          <a:off x="8631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151130</xdr:rowOff>
    </xdr:from>
    <xdr:to>
      <xdr:col>15</xdr:col>
      <xdr:colOff>180975</xdr:colOff>
      <xdr:row>38</xdr:row>
      <xdr:rowOff>166153</xdr:rowOff>
    </xdr:to>
    <xdr:cxnSp macro="">
      <xdr:nvCxnSpPr>
        <xdr:cNvPr id="290" name="直線コネクタ 289"/>
        <xdr:cNvCxnSpPr/>
      </xdr:nvCxnSpPr>
      <xdr:spPr>
        <a:xfrm>
          <a:off x="9639300" y="6666230"/>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151130</xdr:rowOff>
    </xdr:from>
    <xdr:to>
      <xdr:col>14</xdr:col>
      <xdr:colOff>28575</xdr:colOff>
      <xdr:row>38</xdr:row>
      <xdr:rowOff>164193</xdr:rowOff>
    </xdr:to>
    <xdr:cxnSp macro="">
      <xdr:nvCxnSpPr>
        <xdr:cNvPr id="293" name="直線コネクタ 292"/>
        <xdr:cNvCxnSpPr/>
      </xdr:nvCxnSpPr>
      <xdr:spPr>
        <a:xfrm flipV="1">
          <a:off x="8750300" y="66662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164193</xdr:rowOff>
    </xdr:from>
    <xdr:to>
      <xdr:col>12</xdr:col>
      <xdr:colOff>511175</xdr:colOff>
      <xdr:row>38</xdr:row>
      <xdr:rowOff>170724</xdr:rowOff>
    </xdr:to>
    <xdr:cxnSp macro="">
      <xdr:nvCxnSpPr>
        <xdr:cNvPr id="296" name="直線コネクタ 295"/>
        <xdr:cNvCxnSpPr/>
      </xdr:nvCxnSpPr>
      <xdr:spPr>
        <a:xfrm flipV="1">
          <a:off x="7861300" y="66792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170724</xdr:rowOff>
    </xdr:from>
    <xdr:to>
      <xdr:col>11</xdr:col>
      <xdr:colOff>307975</xdr:colOff>
      <xdr:row>39</xdr:row>
      <xdr:rowOff>5152</xdr:rowOff>
    </xdr:to>
    <xdr:cxnSp macro="">
      <xdr:nvCxnSpPr>
        <xdr:cNvPr id="299" name="直線コネクタ 298"/>
        <xdr:cNvCxnSpPr/>
      </xdr:nvCxnSpPr>
      <xdr:spPr>
        <a:xfrm flipV="1">
          <a:off x="6972300" y="668582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115353</xdr:rowOff>
    </xdr:from>
    <xdr:to>
      <xdr:col>15</xdr:col>
      <xdr:colOff>231775</xdr:colOff>
      <xdr:row>39</xdr:row>
      <xdr:rowOff>45503</xdr:rowOff>
    </xdr:to>
    <xdr:sp macro="" textlink="">
      <xdr:nvSpPr>
        <xdr:cNvPr id="309" name="円/楕円 308"/>
        <xdr:cNvSpPr/>
      </xdr:nvSpPr>
      <xdr:spPr>
        <a:xfrm>
          <a:off x="10426700" y="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30280</xdr:rowOff>
    </xdr:from>
    <xdr:ext cx="378565" cy="259045"/>
    <xdr:sp macro="" textlink="">
      <xdr:nvSpPr>
        <xdr:cNvPr id="310" name="労働費該当値テキスト"/>
        <xdr:cNvSpPr txBox="1"/>
      </xdr:nvSpPr>
      <xdr:spPr>
        <a:xfrm>
          <a:off x="10528300" y="654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100330</xdr:rowOff>
    </xdr:from>
    <xdr:to>
      <xdr:col>14</xdr:col>
      <xdr:colOff>79375</xdr:colOff>
      <xdr:row>39</xdr:row>
      <xdr:rowOff>30480</xdr:rowOff>
    </xdr:to>
    <xdr:sp macro="" textlink="">
      <xdr:nvSpPr>
        <xdr:cNvPr id="311" name="円/楕円 310"/>
        <xdr:cNvSpPr/>
      </xdr:nvSpPr>
      <xdr:spPr>
        <a:xfrm>
          <a:off x="958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21607</xdr:rowOff>
    </xdr:from>
    <xdr:ext cx="378565" cy="259045"/>
    <xdr:sp macro="" textlink="">
      <xdr:nvSpPr>
        <xdr:cNvPr id="312" name="テキスト ボックス 311"/>
        <xdr:cNvSpPr txBox="1"/>
      </xdr:nvSpPr>
      <xdr:spPr>
        <a:xfrm>
          <a:off x="945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113393</xdr:rowOff>
    </xdr:from>
    <xdr:to>
      <xdr:col>12</xdr:col>
      <xdr:colOff>561975</xdr:colOff>
      <xdr:row>39</xdr:row>
      <xdr:rowOff>43543</xdr:rowOff>
    </xdr:to>
    <xdr:sp macro="" textlink="">
      <xdr:nvSpPr>
        <xdr:cNvPr id="313" name="円/楕円 312"/>
        <xdr:cNvSpPr/>
      </xdr:nvSpPr>
      <xdr:spPr>
        <a:xfrm>
          <a:off x="8699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34670</xdr:rowOff>
    </xdr:from>
    <xdr:ext cx="378565" cy="259045"/>
    <xdr:sp macro="" textlink="">
      <xdr:nvSpPr>
        <xdr:cNvPr id="314" name="テキスト ボックス 313"/>
        <xdr:cNvSpPr txBox="1"/>
      </xdr:nvSpPr>
      <xdr:spPr>
        <a:xfrm>
          <a:off x="8561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119924</xdr:rowOff>
    </xdr:from>
    <xdr:to>
      <xdr:col>11</xdr:col>
      <xdr:colOff>358775</xdr:colOff>
      <xdr:row>39</xdr:row>
      <xdr:rowOff>50074</xdr:rowOff>
    </xdr:to>
    <xdr:sp macro="" textlink="">
      <xdr:nvSpPr>
        <xdr:cNvPr id="315" name="円/楕円 314"/>
        <xdr:cNvSpPr/>
      </xdr:nvSpPr>
      <xdr:spPr>
        <a:xfrm>
          <a:off x="7810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41201</xdr:rowOff>
    </xdr:from>
    <xdr:ext cx="378565" cy="259045"/>
    <xdr:sp macro="" textlink="">
      <xdr:nvSpPr>
        <xdr:cNvPr id="316" name="テキスト ボックス 315"/>
        <xdr:cNvSpPr txBox="1"/>
      </xdr:nvSpPr>
      <xdr:spPr>
        <a:xfrm>
          <a:off x="7672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125802</xdr:rowOff>
    </xdr:from>
    <xdr:to>
      <xdr:col>10</xdr:col>
      <xdr:colOff>155575</xdr:colOff>
      <xdr:row>39</xdr:row>
      <xdr:rowOff>55952</xdr:rowOff>
    </xdr:to>
    <xdr:sp macro="" textlink="">
      <xdr:nvSpPr>
        <xdr:cNvPr id="317" name="円/楕円 316"/>
        <xdr:cNvSpPr/>
      </xdr:nvSpPr>
      <xdr:spPr>
        <a:xfrm>
          <a:off x="6921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47079</xdr:rowOff>
    </xdr:from>
    <xdr:ext cx="378565" cy="259045"/>
    <xdr:sp macro="" textlink="">
      <xdr:nvSpPr>
        <xdr:cNvPr id="318" name="テキスト ボックス 317"/>
        <xdr:cNvSpPr txBox="1"/>
      </xdr:nvSpPr>
      <xdr:spPr>
        <a:xfrm>
          <a:off x="6783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164161</xdr:rowOff>
    </xdr:from>
    <xdr:to>
      <xdr:col>15</xdr:col>
      <xdr:colOff>180975</xdr:colOff>
      <xdr:row>55</xdr:row>
      <xdr:rowOff>103549</xdr:rowOff>
    </xdr:to>
    <xdr:cxnSp macro="">
      <xdr:nvCxnSpPr>
        <xdr:cNvPr id="349" name="直線コネクタ 348"/>
        <xdr:cNvCxnSpPr/>
      </xdr:nvCxnSpPr>
      <xdr:spPr>
        <a:xfrm flipV="1">
          <a:off x="9639300" y="9422461"/>
          <a:ext cx="8382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157591</xdr:rowOff>
    </xdr:from>
    <xdr:ext cx="534377" cy="259045"/>
    <xdr:sp macro="" textlink="">
      <xdr:nvSpPr>
        <xdr:cNvPr id="350" name="農林水産業費平均値テキスト"/>
        <xdr:cNvSpPr txBox="1"/>
      </xdr:nvSpPr>
      <xdr:spPr>
        <a:xfrm>
          <a:off x="10528300" y="941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55804</xdr:rowOff>
    </xdr:from>
    <xdr:to>
      <xdr:col>14</xdr:col>
      <xdr:colOff>28575</xdr:colOff>
      <xdr:row>55</xdr:row>
      <xdr:rowOff>103549</xdr:rowOff>
    </xdr:to>
    <xdr:cxnSp macro="">
      <xdr:nvCxnSpPr>
        <xdr:cNvPr id="352" name="直線コネクタ 351"/>
        <xdr:cNvCxnSpPr/>
      </xdr:nvCxnSpPr>
      <xdr:spPr>
        <a:xfrm>
          <a:off x="8750300" y="9485554"/>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55804</xdr:rowOff>
    </xdr:from>
    <xdr:to>
      <xdr:col>12</xdr:col>
      <xdr:colOff>511175</xdr:colOff>
      <xdr:row>56</xdr:row>
      <xdr:rowOff>21742</xdr:rowOff>
    </xdr:to>
    <xdr:cxnSp macro="">
      <xdr:nvCxnSpPr>
        <xdr:cNvPr id="355" name="直線コネクタ 354"/>
        <xdr:cNvCxnSpPr/>
      </xdr:nvCxnSpPr>
      <xdr:spPr>
        <a:xfrm flipV="1">
          <a:off x="7861300" y="9485554"/>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7" name="テキスト ボックス 356"/>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21742</xdr:rowOff>
    </xdr:from>
    <xdr:to>
      <xdr:col>11</xdr:col>
      <xdr:colOff>307975</xdr:colOff>
      <xdr:row>56</xdr:row>
      <xdr:rowOff>46529</xdr:rowOff>
    </xdr:to>
    <xdr:cxnSp macro="">
      <xdr:nvCxnSpPr>
        <xdr:cNvPr id="358" name="直線コネクタ 357"/>
        <xdr:cNvCxnSpPr/>
      </xdr:nvCxnSpPr>
      <xdr:spPr>
        <a:xfrm flipV="1">
          <a:off x="6972300" y="9622942"/>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18113</xdr:rowOff>
    </xdr:from>
    <xdr:ext cx="534377" cy="259045"/>
    <xdr:sp macro="" textlink="">
      <xdr:nvSpPr>
        <xdr:cNvPr id="360" name="テキスト ボックス 359"/>
        <xdr:cNvSpPr txBox="1"/>
      </xdr:nvSpPr>
      <xdr:spPr>
        <a:xfrm>
          <a:off x="7594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362" name="テキスト ボックス 361"/>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113361</xdr:rowOff>
    </xdr:from>
    <xdr:to>
      <xdr:col>15</xdr:col>
      <xdr:colOff>231775</xdr:colOff>
      <xdr:row>55</xdr:row>
      <xdr:rowOff>43511</xdr:rowOff>
    </xdr:to>
    <xdr:sp macro="" textlink="">
      <xdr:nvSpPr>
        <xdr:cNvPr id="368" name="円/楕円 367"/>
        <xdr:cNvSpPr/>
      </xdr:nvSpPr>
      <xdr:spPr>
        <a:xfrm>
          <a:off x="10426700" y="93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136238</xdr:rowOff>
    </xdr:from>
    <xdr:ext cx="534377" cy="259045"/>
    <xdr:sp macro="" textlink="">
      <xdr:nvSpPr>
        <xdr:cNvPr id="369" name="農林水産業費該当値テキスト"/>
        <xdr:cNvSpPr txBox="1"/>
      </xdr:nvSpPr>
      <xdr:spPr>
        <a:xfrm>
          <a:off x="10528300" y="92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52749</xdr:rowOff>
    </xdr:from>
    <xdr:to>
      <xdr:col>14</xdr:col>
      <xdr:colOff>79375</xdr:colOff>
      <xdr:row>55</xdr:row>
      <xdr:rowOff>154349</xdr:rowOff>
    </xdr:to>
    <xdr:sp macro="" textlink="">
      <xdr:nvSpPr>
        <xdr:cNvPr id="370" name="円/楕円 369"/>
        <xdr:cNvSpPr/>
      </xdr:nvSpPr>
      <xdr:spPr>
        <a:xfrm>
          <a:off x="9588500" y="9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170876</xdr:rowOff>
    </xdr:from>
    <xdr:ext cx="534377" cy="259045"/>
    <xdr:sp macro="" textlink="">
      <xdr:nvSpPr>
        <xdr:cNvPr id="371" name="テキスト ボックス 370"/>
        <xdr:cNvSpPr txBox="1"/>
      </xdr:nvSpPr>
      <xdr:spPr>
        <a:xfrm>
          <a:off x="9372111" y="92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5004</xdr:rowOff>
    </xdr:from>
    <xdr:to>
      <xdr:col>12</xdr:col>
      <xdr:colOff>561975</xdr:colOff>
      <xdr:row>55</xdr:row>
      <xdr:rowOff>106604</xdr:rowOff>
    </xdr:to>
    <xdr:sp macro="" textlink="">
      <xdr:nvSpPr>
        <xdr:cNvPr id="372" name="円/楕円 371"/>
        <xdr:cNvSpPr/>
      </xdr:nvSpPr>
      <xdr:spPr>
        <a:xfrm>
          <a:off x="8699500" y="94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123131</xdr:rowOff>
    </xdr:from>
    <xdr:ext cx="534377" cy="259045"/>
    <xdr:sp macro="" textlink="">
      <xdr:nvSpPr>
        <xdr:cNvPr id="373" name="テキスト ボックス 372"/>
        <xdr:cNvSpPr txBox="1"/>
      </xdr:nvSpPr>
      <xdr:spPr>
        <a:xfrm>
          <a:off x="8483111" y="92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142392</xdr:rowOff>
    </xdr:from>
    <xdr:to>
      <xdr:col>11</xdr:col>
      <xdr:colOff>358775</xdr:colOff>
      <xdr:row>56</xdr:row>
      <xdr:rowOff>72542</xdr:rowOff>
    </xdr:to>
    <xdr:sp macro="" textlink="">
      <xdr:nvSpPr>
        <xdr:cNvPr id="374" name="円/楕円 373"/>
        <xdr:cNvSpPr/>
      </xdr:nvSpPr>
      <xdr:spPr>
        <a:xfrm>
          <a:off x="7810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89069</xdr:rowOff>
    </xdr:from>
    <xdr:ext cx="534377" cy="259045"/>
    <xdr:sp macro="" textlink="">
      <xdr:nvSpPr>
        <xdr:cNvPr id="375" name="テキスト ボックス 374"/>
        <xdr:cNvSpPr txBox="1"/>
      </xdr:nvSpPr>
      <xdr:spPr>
        <a:xfrm>
          <a:off x="7594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167179</xdr:rowOff>
    </xdr:from>
    <xdr:to>
      <xdr:col>10</xdr:col>
      <xdr:colOff>155575</xdr:colOff>
      <xdr:row>56</xdr:row>
      <xdr:rowOff>97329</xdr:rowOff>
    </xdr:to>
    <xdr:sp macro="" textlink="">
      <xdr:nvSpPr>
        <xdr:cNvPr id="376" name="円/楕円 375"/>
        <xdr:cNvSpPr/>
      </xdr:nvSpPr>
      <xdr:spPr>
        <a:xfrm>
          <a:off x="6921500" y="95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113856</xdr:rowOff>
    </xdr:from>
    <xdr:ext cx="534377" cy="259045"/>
    <xdr:sp macro="" textlink="">
      <xdr:nvSpPr>
        <xdr:cNvPr id="377" name="テキスト ボックス 376"/>
        <xdr:cNvSpPr txBox="1"/>
      </xdr:nvSpPr>
      <xdr:spPr>
        <a:xfrm>
          <a:off x="6705111" y="93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101203</xdr:rowOff>
    </xdr:from>
    <xdr:to>
      <xdr:col>15</xdr:col>
      <xdr:colOff>180975</xdr:colOff>
      <xdr:row>78</xdr:row>
      <xdr:rowOff>11455</xdr:rowOff>
    </xdr:to>
    <xdr:cxnSp macro="">
      <xdr:nvCxnSpPr>
        <xdr:cNvPr id="404" name="直線コネクタ 403"/>
        <xdr:cNvCxnSpPr/>
      </xdr:nvCxnSpPr>
      <xdr:spPr>
        <a:xfrm flipV="1">
          <a:off x="9639300" y="13302853"/>
          <a:ext cx="8382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123744</xdr:rowOff>
    </xdr:from>
    <xdr:to>
      <xdr:col>14</xdr:col>
      <xdr:colOff>28575</xdr:colOff>
      <xdr:row>78</xdr:row>
      <xdr:rowOff>11455</xdr:rowOff>
    </xdr:to>
    <xdr:cxnSp macro="">
      <xdr:nvCxnSpPr>
        <xdr:cNvPr id="407" name="直線コネクタ 406"/>
        <xdr:cNvCxnSpPr/>
      </xdr:nvCxnSpPr>
      <xdr:spPr>
        <a:xfrm>
          <a:off x="8750300" y="13325394"/>
          <a:ext cx="88900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53609</xdr:rowOff>
    </xdr:from>
    <xdr:to>
      <xdr:col>12</xdr:col>
      <xdr:colOff>511175</xdr:colOff>
      <xdr:row>77</xdr:row>
      <xdr:rowOff>123744</xdr:rowOff>
    </xdr:to>
    <xdr:cxnSp macro="">
      <xdr:nvCxnSpPr>
        <xdr:cNvPr id="410" name="直線コネクタ 409"/>
        <xdr:cNvCxnSpPr/>
      </xdr:nvCxnSpPr>
      <xdr:spPr>
        <a:xfrm>
          <a:off x="7861300" y="13255259"/>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44328</xdr:rowOff>
    </xdr:from>
    <xdr:to>
      <xdr:col>11</xdr:col>
      <xdr:colOff>307975</xdr:colOff>
      <xdr:row>77</xdr:row>
      <xdr:rowOff>53609</xdr:rowOff>
    </xdr:to>
    <xdr:cxnSp macro="">
      <xdr:nvCxnSpPr>
        <xdr:cNvPr id="413" name="直線コネクタ 412"/>
        <xdr:cNvCxnSpPr/>
      </xdr:nvCxnSpPr>
      <xdr:spPr>
        <a:xfrm>
          <a:off x="6972300" y="13245978"/>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50403</xdr:rowOff>
    </xdr:from>
    <xdr:to>
      <xdr:col>15</xdr:col>
      <xdr:colOff>231775</xdr:colOff>
      <xdr:row>77</xdr:row>
      <xdr:rowOff>152003</xdr:rowOff>
    </xdr:to>
    <xdr:sp macro="" textlink="">
      <xdr:nvSpPr>
        <xdr:cNvPr id="423" name="円/楕円 422"/>
        <xdr:cNvSpPr/>
      </xdr:nvSpPr>
      <xdr:spPr>
        <a:xfrm>
          <a:off x="10426700" y="132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136780</xdr:rowOff>
    </xdr:from>
    <xdr:ext cx="469744" cy="259045"/>
    <xdr:sp macro="" textlink="">
      <xdr:nvSpPr>
        <xdr:cNvPr id="424" name="商工費該当値テキスト"/>
        <xdr:cNvSpPr txBox="1"/>
      </xdr:nvSpPr>
      <xdr:spPr>
        <a:xfrm>
          <a:off x="10528300" y="131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132105</xdr:rowOff>
    </xdr:from>
    <xdr:to>
      <xdr:col>14</xdr:col>
      <xdr:colOff>79375</xdr:colOff>
      <xdr:row>78</xdr:row>
      <xdr:rowOff>62255</xdr:rowOff>
    </xdr:to>
    <xdr:sp macro="" textlink="">
      <xdr:nvSpPr>
        <xdr:cNvPr id="425" name="円/楕円 424"/>
        <xdr:cNvSpPr/>
      </xdr:nvSpPr>
      <xdr:spPr>
        <a:xfrm>
          <a:off x="9588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53382</xdr:rowOff>
    </xdr:from>
    <xdr:ext cx="469744" cy="259045"/>
    <xdr:sp macro="" textlink="">
      <xdr:nvSpPr>
        <xdr:cNvPr id="426" name="テキスト ボックス 425"/>
        <xdr:cNvSpPr txBox="1"/>
      </xdr:nvSpPr>
      <xdr:spPr>
        <a:xfrm>
          <a:off x="9404427" y="134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72944</xdr:rowOff>
    </xdr:from>
    <xdr:to>
      <xdr:col>12</xdr:col>
      <xdr:colOff>561975</xdr:colOff>
      <xdr:row>78</xdr:row>
      <xdr:rowOff>3094</xdr:rowOff>
    </xdr:to>
    <xdr:sp macro="" textlink="">
      <xdr:nvSpPr>
        <xdr:cNvPr id="427" name="円/楕円 426"/>
        <xdr:cNvSpPr/>
      </xdr:nvSpPr>
      <xdr:spPr>
        <a:xfrm>
          <a:off x="8699500" y="13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165671</xdr:rowOff>
    </xdr:from>
    <xdr:ext cx="469744" cy="259045"/>
    <xdr:sp macro="" textlink="">
      <xdr:nvSpPr>
        <xdr:cNvPr id="428" name="テキスト ボックス 427"/>
        <xdr:cNvSpPr txBox="1"/>
      </xdr:nvSpPr>
      <xdr:spPr>
        <a:xfrm>
          <a:off x="8515427"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2809</xdr:rowOff>
    </xdr:from>
    <xdr:to>
      <xdr:col>11</xdr:col>
      <xdr:colOff>358775</xdr:colOff>
      <xdr:row>77</xdr:row>
      <xdr:rowOff>104409</xdr:rowOff>
    </xdr:to>
    <xdr:sp macro="" textlink="">
      <xdr:nvSpPr>
        <xdr:cNvPr id="429" name="円/楕円 428"/>
        <xdr:cNvSpPr/>
      </xdr:nvSpPr>
      <xdr:spPr>
        <a:xfrm>
          <a:off x="7810500" y="132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95536</xdr:rowOff>
    </xdr:from>
    <xdr:ext cx="469744" cy="259045"/>
    <xdr:sp macro="" textlink="">
      <xdr:nvSpPr>
        <xdr:cNvPr id="430" name="テキスト ボックス 429"/>
        <xdr:cNvSpPr txBox="1"/>
      </xdr:nvSpPr>
      <xdr:spPr>
        <a:xfrm>
          <a:off x="7626427" y="1329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164978</xdr:rowOff>
    </xdr:from>
    <xdr:to>
      <xdr:col>10</xdr:col>
      <xdr:colOff>155575</xdr:colOff>
      <xdr:row>77</xdr:row>
      <xdr:rowOff>95128</xdr:rowOff>
    </xdr:to>
    <xdr:sp macro="" textlink="">
      <xdr:nvSpPr>
        <xdr:cNvPr id="431" name="円/楕円 430"/>
        <xdr:cNvSpPr/>
      </xdr:nvSpPr>
      <xdr:spPr>
        <a:xfrm>
          <a:off x="6921500" y="131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86255</xdr:rowOff>
    </xdr:from>
    <xdr:ext cx="469744" cy="259045"/>
    <xdr:sp macro="" textlink="">
      <xdr:nvSpPr>
        <xdr:cNvPr id="432" name="テキスト ボックス 431"/>
        <xdr:cNvSpPr txBox="1"/>
      </xdr:nvSpPr>
      <xdr:spPr>
        <a:xfrm>
          <a:off x="6737427" y="132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46408</xdr:rowOff>
    </xdr:from>
    <xdr:to>
      <xdr:col>15</xdr:col>
      <xdr:colOff>180340</xdr:colOff>
      <xdr:row>97</xdr:row>
      <xdr:rowOff>75921</xdr:rowOff>
    </xdr:to>
    <xdr:cxnSp macro="">
      <xdr:nvCxnSpPr>
        <xdr:cNvPr id="455" name="直線コネクタ 454"/>
        <xdr:cNvCxnSpPr/>
      </xdr:nvCxnSpPr>
      <xdr:spPr>
        <a:xfrm flipV="1">
          <a:off x="10475595" y="15648358"/>
          <a:ext cx="1270" cy="105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79748</xdr:rowOff>
    </xdr:from>
    <xdr:ext cx="534377" cy="259045"/>
    <xdr:sp macro="" textlink="">
      <xdr:nvSpPr>
        <xdr:cNvPr id="456" name="土木費最小値テキスト"/>
        <xdr:cNvSpPr txBox="1"/>
      </xdr:nvSpPr>
      <xdr:spPr>
        <a:xfrm>
          <a:off x="10528300" y="167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97</xdr:row>
      <xdr:rowOff>75921</xdr:rowOff>
    </xdr:from>
    <xdr:to>
      <xdr:col>15</xdr:col>
      <xdr:colOff>269875</xdr:colOff>
      <xdr:row>97</xdr:row>
      <xdr:rowOff>75921</xdr:rowOff>
    </xdr:to>
    <xdr:cxnSp macro="">
      <xdr:nvCxnSpPr>
        <xdr:cNvPr id="457" name="直線コネクタ 456"/>
        <xdr:cNvCxnSpPr/>
      </xdr:nvCxnSpPr>
      <xdr:spPr>
        <a:xfrm>
          <a:off x="10388600" y="167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164535</xdr:rowOff>
    </xdr:from>
    <xdr:ext cx="534377" cy="259045"/>
    <xdr:sp macro="" textlink="">
      <xdr:nvSpPr>
        <xdr:cNvPr id="458" name="土木費最大値テキスト"/>
        <xdr:cNvSpPr txBox="1"/>
      </xdr:nvSpPr>
      <xdr:spPr>
        <a:xfrm>
          <a:off x="10528300" y="154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91</xdr:row>
      <xdr:rowOff>46408</xdr:rowOff>
    </xdr:from>
    <xdr:to>
      <xdr:col>15</xdr:col>
      <xdr:colOff>269875</xdr:colOff>
      <xdr:row>91</xdr:row>
      <xdr:rowOff>46408</xdr:rowOff>
    </xdr:to>
    <xdr:cxnSp macro="">
      <xdr:nvCxnSpPr>
        <xdr:cNvPr id="459" name="直線コネクタ 458"/>
        <xdr:cNvCxnSpPr/>
      </xdr:nvCxnSpPr>
      <xdr:spPr>
        <a:xfrm>
          <a:off x="10388600" y="1564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75921</xdr:rowOff>
    </xdr:from>
    <xdr:to>
      <xdr:col>15</xdr:col>
      <xdr:colOff>180975</xdr:colOff>
      <xdr:row>97</xdr:row>
      <xdr:rowOff>124636</xdr:rowOff>
    </xdr:to>
    <xdr:cxnSp macro="">
      <xdr:nvCxnSpPr>
        <xdr:cNvPr id="460" name="直線コネクタ 459"/>
        <xdr:cNvCxnSpPr/>
      </xdr:nvCxnSpPr>
      <xdr:spPr>
        <a:xfrm flipV="1">
          <a:off x="9639300" y="16706571"/>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32979</xdr:rowOff>
    </xdr:from>
    <xdr:ext cx="534377" cy="259045"/>
    <xdr:sp macro="" textlink="">
      <xdr:nvSpPr>
        <xdr:cNvPr id="461" name="土木費平均値テキスト"/>
        <xdr:cNvSpPr txBox="1"/>
      </xdr:nvSpPr>
      <xdr:spPr>
        <a:xfrm>
          <a:off x="10528300" y="16149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10102</xdr:rowOff>
    </xdr:from>
    <xdr:to>
      <xdr:col>15</xdr:col>
      <xdr:colOff>231775</xdr:colOff>
      <xdr:row>95</xdr:row>
      <xdr:rowOff>111702</xdr:rowOff>
    </xdr:to>
    <xdr:sp macro="" textlink="">
      <xdr:nvSpPr>
        <xdr:cNvPr id="462" name="フローチャート : 判断 461"/>
        <xdr:cNvSpPr/>
      </xdr:nvSpPr>
      <xdr:spPr>
        <a:xfrm>
          <a:off x="10426700" y="1629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96014</xdr:rowOff>
    </xdr:from>
    <xdr:to>
      <xdr:col>14</xdr:col>
      <xdr:colOff>28575</xdr:colOff>
      <xdr:row>97</xdr:row>
      <xdr:rowOff>124636</xdr:rowOff>
    </xdr:to>
    <xdr:cxnSp macro="">
      <xdr:nvCxnSpPr>
        <xdr:cNvPr id="463" name="直線コネクタ 462"/>
        <xdr:cNvCxnSpPr/>
      </xdr:nvCxnSpPr>
      <xdr:spPr>
        <a:xfrm>
          <a:off x="8750300" y="16726664"/>
          <a:ext cx="889000" cy="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154051</xdr:rowOff>
    </xdr:from>
    <xdr:to>
      <xdr:col>14</xdr:col>
      <xdr:colOff>79375</xdr:colOff>
      <xdr:row>95</xdr:row>
      <xdr:rowOff>84201</xdr:rowOff>
    </xdr:to>
    <xdr:sp macro="" textlink="">
      <xdr:nvSpPr>
        <xdr:cNvPr id="464" name="フローチャート : 判断 463"/>
        <xdr:cNvSpPr/>
      </xdr:nvSpPr>
      <xdr:spPr>
        <a:xfrm>
          <a:off x="9588500" y="1627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100728</xdr:rowOff>
    </xdr:from>
    <xdr:ext cx="534377" cy="259045"/>
    <xdr:sp macro="" textlink="">
      <xdr:nvSpPr>
        <xdr:cNvPr id="465" name="テキスト ボックス 464"/>
        <xdr:cNvSpPr txBox="1"/>
      </xdr:nvSpPr>
      <xdr:spPr>
        <a:xfrm>
          <a:off x="9372111" y="160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96014</xdr:rowOff>
    </xdr:from>
    <xdr:to>
      <xdr:col>12</xdr:col>
      <xdr:colOff>511175</xdr:colOff>
      <xdr:row>97</xdr:row>
      <xdr:rowOff>158993</xdr:rowOff>
    </xdr:to>
    <xdr:cxnSp macro="">
      <xdr:nvCxnSpPr>
        <xdr:cNvPr id="466" name="直線コネクタ 465"/>
        <xdr:cNvCxnSpPr/>
      </xdr:nvCxnSpPr>
      <xdr:spPr>
        <a:xfrm flipV="1">
          <a:off x="7861300" y="16726664"/>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151651</xdr:rowOff>
    </xdr:from>
    <xdr:to>
      <xdr:col>12</xdr:col>
      <xdr:colOff>561975</xdr:colOff>
      <xdr:row>95</xdr:row>
      <xdr:rowOff>81801</xdr:rowOff>
    </xdr:to>
    <xdr:sp macro="" textlink="">
      <xdr:nvSpPr>
        <xdr:cNvPr id="467" name="フローチャート : 判断 466"/>
        <xdr:cNvSpPr/>
      </xdr:nvSpPr>
      <xdr:spPr>
        <a:xfrm>
          <a:off x="8699500" y="1626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98328</xdr:rowOff>
    </xdr:from>
    <xdr:ext cx="534377" cy="259045"/>
    <xdr:sp macro="" textlink="">
      <xdr:nvSpPr>
        <xdr:cNvPr id="468" name="テキスト ボックス 467"/>
        <xdr:cNvSpPr txBox="1"/>
      </xdr:nvSpPr>
      <xdr:spPr>
        <a:xfrm>
          <a:off x="8483111" y="160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158993</xdr:rowOff>
    </xdr:from>
    <xdr:to>
      <xdr:col>11</xdr:col>
      <xdr:colOff>307975</xdr:colOff>
      <xdr:row>98</xdr:row>
      <xdr:rowOff>9261</xdr:rowOff>
    </xdr:to>
    <xdr:cxnSp macro="">
      <xdr:nvCxnSpPr>
        <xdr:cNvPr id="469" name="直線コネクタ 468"/>
        <xdr:cNvCxnSpPr/>
      </xdr:nvCxnSpPr>
      <xdr:spPr>
        <a:xfrm flipV="1">
          <a:off x="6972300" y="16789643"/>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95918</xdr:rowOff>
    </xdr:from>
    <xdr:to>
      <xdr:col>11</xdr:col>
      <xdr:colOff>358775</xdr:colOff>
      <xdr:row>96</xdr:row>
      <xdr:rowOff>26068</xdr:rowOff>
    </xdr:to>
    <xdr:sp macro="" textlink="">
      <xdr:nvSpPr>
        <xdr:cNvPr id="470" name="フローチャート : 判断 469"/>
        <xdr:cNvSpPr/>
      </xdr:nvSpPr>
      <xdr:spPr>
        <a:xfrm>
          <a:off x="7810500" y="1638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42595</xdr:rowOff>
    </xdr:from>
    <xdr:ext cx="534377" cy="259045"/>
    <xdr:sp macro="" textlink="">
      <xdr:nvSpPr>
        <xdr:cNvPr id="471" name="テキスト ボックス 470"/>
        <xdr:cNvSpPr txBox="1"/>
      </xdr:nvSpPr>
      <xdr:spPr>
        <a:xfrm>
          <a:off x="7594111" y="161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60668</xdr:rowOff>
    </xdr:from>
    <xdr:to>
      <xdr:col>10</xdr:col>
      <xdr:colOff>155575</xdr:colOff>
      <xdr:row>95</xdr:row>
      <xdr:rowOff>162268</xdr:rowOff>
    </xdr:to>
    <xdr:sp macro="" textlink="">
      <xdr:nvSpPr>
        <xdr:cNvPr id="472" name="フローチャート : 判断 471"/>
        <xdr:cNvSpPr/>
      </xdr:nvSpPr>
      <xdr:spPr>
        <a:xfrm>
          <a:off x="6921500" y="1634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7345</xdr:rowOff>
    </xdr:from>
    <xdr:ext cx="534377" cy="259045"/>
    <xdr:sp macro="" textlink="">
      <xdr:nvSpPr>
        <xdr:cNvPr id="473" name="テキスト ボックス 472"/>
        <xdr:cNvSpPr txBox="1"/>
      </xdr:nvSpPr>
      <xdr:spPr>
        <a:xfrm>
          <a:off x="6705111" y="161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25121</xdr:rowOff>
    </xdr:from>
    <xdr:to>
      <xdr:col>15</xdr:col>
      <xdr:colOff>231775</xdr:colOff>
      <xdr:row>97</xdr:row>
      <xdr:rowOff>126721</xdr:rowOff>
    </xdr:to>
    <xdr:sp macro="" textlink="">
      <xdr:nvSpPr>
        <xdr:cNvPr id="479" name="円/楕円 478"/>
        <xdr:cNvSpPr/>
      </xdr:nvSpPr>
      <xdr:spPr>
        <a:xfrm>
          <a:off x="104267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111498</xdr:rowOff>
    </xdr:from>
    <xdr:ext cx="534377" cy="259045"/>
    <xdr:sp macro="" textlink="">
      <xdr:nvSpPr>
        <xdr:cNvPr id="480" name="土木費該当値テキスト"/>
        <xdr:cNvSpPr txBox="1"/>
      </xdr:nvSpPr>
      <xdr:spPr>
        <a:xfrm>
          <a:off x="10528300" y="165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73836</xdr:rowOff>
    </xdr:from>
    <xdr:to>
      <xdr:col>14</xdr:col>
      <xdr:colOff>79375</xdr:colOff>
      <xdr:row>98</xdr:row>
      <xdr:rowOff>3986</xdr:rowOff>
    </xdr:to>
    <xdr:sp macro="" textlink="">
      <xdr:nvSpPr>
        <xdr:cNvPr id="481" name="円/楕円 480"/>
        <xdr:cNvSpPr/>
      </xdr:nvSpPr>
      <xdr:spPr>
        <a:xfrm>
          <a:off x="9588500" y="167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166563</xdr:rowOff>
    </xdr:from>
    <xdr:ext cx="534377" cy="259045"/>
    <xdr:sp macro="" textlink="">
      <xdr:nvSpPr>
        <xdr:cNvPr id="482" name="テキスト ボックス 481"/>
        <xdr:cNvSpPr txBox="1"/>
      </xdr:nvSpPr>
      <xdr:spPr>
        <a:xfrm>
          <a:off x="9372111" y="167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45214</xdr:rowOff>
    </xdr:from>
    <xdr:to>
      <xdr:col>12</xdr:col>
      <xdr:colOff>561975</xdr:colOff>
      <xdr:row>97</xdr:row>
      <xdr:rowOff>146814</xdr:rowOff>
    </xdr:to>
    <xdr:sp macro="" textlink="">
      <xdr:nvSpPr>
        <xdr:cNvPr id="483" name="円/楕円 482"/>
        <xdr:cNvSpPr/>
      </xdr:nvSpPr>
      <xdr:spPr>
        <a:xfrm>
          <a:off x="8699500" y="166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137941</xdr:rowOff>
    </xdr:from>
    <xdr:ext cx="534377" cy="259045"/>
    <xdr:sp macro="" textlink="">
      <xdr:nvSpPr>
        <xdr:cNvPr id="484" name="テキスト ボックス 483"/>
        <xdr:cNvSpPr txBox="1"/>
      </xdr:nvSpPr>
      <xdr:spPr>
        <a:xfrm>
          <a:off x="8483111" y="167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108193</xdr:rowOff>
    </xdr:from>
    <xdr:to>
      <xdr:col>11</xdr:col>
      <xdr:colOff>358775</xdr:colOff>
      <xdr:row>98</xdr:row>
      <xdr:rowOff>38343</xdr:rowOff>
    </xdr:to>
    <xdr:sp macro="" textlink="">
      <xdr:nvSpPr>
        <xdr:cNvPr id="485" name="円/楕円 484"/>
        <xdr:cNvSpPr/>
      </xdr:nvSpPr>
      <xdr:spPr>
        <a:xfrm>
          <a:off x="7810500" y="16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29470</xdr:rowOff>
    </xdr:from>
    <xdr:ext cx="534377" cy="259045"/>
    <xdr:sp macro="" textlink="">
      <xdr:nvSpPr>
        <xdr:cNvPr id="486" name="テキスト ボックス 485"/>
        <xdr:cNvSpPr txBox="1"/>
      </xdr:nvSpPr>
      <xdr:spPr>
        <a:xfrm>
          <a:off x="7594111" y="168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129911</xdr:rowOff>
    </xdr:from>
    <xdr:to>
      <xdr:col>10</xdr:col>
      <xdr:colOff>155575</xdr:colOff>
      <xdr:row>98</xdr:row>
      <xdr:rowOff>60061</xdr:rowOff>
    </xdr:to>
    <xdr:sp macro="" textlink="">
      <xdr:nvSpPr>
        <xdr:cNvPr id="487" name="円/楕円 486"/>
        <xdr:cNvSpPr/>
      </xdr:nvSpPr>
      <xdr:spPr>
        <a:xfrm>
          <a:off x="6921500" y="16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51188</xdr:rowOff>
    </xdr:from>
    <xdr:ext cx="534377" cy="259045"/>
    <xdr:sp macro="" textlink="">
      <xdr:nvSpPr>
        <xdr:cNvPr id="488" name="テキスト ボックス 487"/>
        <xdr:cNvSpPr txBox="1"/>
      </xdr:nvSpPr>
      <xdr:spPr>
        <a:xfrm>
          <a:off x="6705111" y="168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1" name="直線コネクタ 510"/>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2"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3" name="直線コネクタ 512"/>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4"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5" name="直線コネクタ 514"/>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14062</xdr:rowOff>
    </xdr:from>
    <xdr:to>
      <xdr:col>23</xdr:col>
      <xdr:colOff>517525</xdr:colOff>
      <xdr:row>37</xdr:row>
      <xdr:rowOff>49997</xdr:rowOff>
    </xdr:to>
    <xdr:cxnSp macro="">
      <xdr:nvCxnSpPr>
        <xdr:cNvPr id="516" name="直線コネクタ 515"/>
        <xdr:cNvCxnSpPr/>
      </xdr:nvCxnSpPr>
      <xdr:spPr>
        <a:xfrm>
          <a:off x="15481300" y="6357712"/>
          <a:ext cx="8382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17"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18" name="フローチャート : 判断 517"/>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14062</xdr:rowOff>
    </xdr:from>
    <xdr:to>
      <xdr:col>22</xdr:col>
      <xdr:colOff>365125</xdr:colOff>
      <xdr:row>37</xdr:row>
      <xdr:rowOff>66319</xdr:rowOff>
    </xdr:to>
    <xdr:cxnSp macro="">
      <xdr:nvCxnSpPr>
        <xdr:cNvPr id="519" name="直線コネクタ 518"/>
        <xdr:cNvCxnSpPr/>
      </xdr:nvCxnSpPr>
      <xdr:spPr>
        <a:xfrm flipV="1">
          <a:off x="14592300" y="6357712"/>
          <a:ext cx="889000" cy="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0" name="フローチャート : 判断 519"/>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1" name="テキスト ボックス 520"/>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24669</xdr:rowOff>
    </xdr:from>
    <xdr:to>
      <xdr:col>21</xdr:col>
      <xdr:colOff>161925</xdr:colOff>
      <xdr:row>37</xdr:row>
      <xdr:rowOff>66319</xdr:rowOff>
    </xdr:to>
    <xdr:cxnSp macro="">
      <xdr:nvCxnSpPr>
        <xdr:cNvPr id="522" name="直線コネクタ 521"/>
        <xdr:cNvCxnSpPr/>
      </xdr:nvCxnSpPr>
      <xdr:spPr>
        <a:xfrm>
          <a:off x="13703300" y="6368319"/>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3" name="フローチャート : 判断 522"/>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4" name="テキスト ボックス 523"/>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65268</xdr:rowOff>
    </xdr:from>
    <xdr:to>
      <xdr:col>19</xdr:col>
      <xdr:colOff>644525</xdr:colOff>
      <xdr:row>37</xdr:row>
      <xdr:rowOff>24669</xdr:rowOff>
    </xdr:to>
    <xdr:cxnSp macro="">
      <xdr:nvCxnSpPr>
        <xdr:cNvPr id="525" name="直線コネクタ 524"/>
        <xdr:cNvCxnSpPr/>
      </xdr:nvCxnSpPr>
      <xdr:spPr>
        <a:xfrm>
          <a:off x="12814300" y="6066018"/>
          <a:ext cx="889000" cy="30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26" name="フローチャート : 判断 525"/>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27" name="テキスト ボックス 526"/>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28" name="フローチャート : 判断 527"/>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49908</xdr:rowOff>
    </xdr:from>
    <xdr:ext cx="534377" cy="259045"/>
    <xdr:sp macro="" textlink="">
      <xdr:nvSpPr>
        <xdr:cNvPr id="529" name="テキスト ボックス 528"/>
        <xdr:cNvSpPr txBox="1"/>
      </xdr:nvSpPr>
      <xdr:spPr>
        <a:xfrm>
          <a:off x="12547111" y="6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170647</xdr:rowOff>
    </xdr:from>
    <xdr:to>
      <xdr:col>23</xdr:col>
      <xdr:colOff>568325</xdr:colOff>
      <xdr:row>37</xdr:row>
      <xdr:rowOff>100797</xdr:rowOff>
    </xdr:to>
    <xdr:sp macro="" textlink="">
      <xdr:nvSpPr>
        <xdr:cNvPr id="535" name="円/楕円 534"/>
        <xdr:cNvSpPr/>
      </xdr:nvSpPr>
      <xdr:spPr>
        <a:xfrm>
          <a:off x="16268700" y="634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149074</xdr:rowOff>
    </xdr:from>
    <xdr:ext cx="534377" cy="259045"/>
    <xdr:sp macro="" textlink="">
      <xdr:nvSpPr>
        <xdr:cNvPr id="536" name="消防費該当値テキスト"/>
        <xdr:cNvSpPr txBox="1"/>
      </xdr:nvSpPr>
      <xdr:spPr>
        <a:xfrm>
          <a:off x="16370300" y="632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134712</xdr:rowOff>
    </xdr:from>
    <xdr:to>
      <xdr:col>22</xdr:col>
      <xdr:colOff>415925</xdr:colOff>
      <xdr:row>37</xdr:row>
      <xdr:rowOff>64862</xdr:rowOff>
    </xdr:to>
    <xdr:sp macro="" textlink="">
      <xdr:nvSpPr>
        <xdr:cNvPr id="537" name="円/楕円 536"/>
        <xdr:cNvSpPr/>
      </xdr:nvSpPr>
      <xdr:spPr>
        <a:xfrm>
          <a:off x="15430500" y="63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55989</xdr:rowOff>
    </xdr:from>
    <xdr:ext cx="534377" cy="259045"/>
    <xdr:sp macro="" textlink="">
      <xdr:nvSpPr>
        <xdr:cNvPr id="538" name="テキスト ボックス 537"/>
        <xdr:cNvSpPr txBox="1"/>
      </xdr:nvSpPr>
      <xdr:spPr>
        <a:xfrm>
          <a:off x="15214111" y="63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15519</xdr:rowOff>
    </xdr:from>
    <xdr:to>
      <xdr:col>21</xdr:col>
      <xdr:colOff>212725</xdr:colOff>
      <xdr:row>37</xdr:row>
      <xdr:rowOff>117119</xdr:rowOff>
    </xdr:to>
    <xdr:sp macro="" textlink="">
      <xdr:nvSpPr>
        <xdr:cNvPr id="539" name="円/楕円 538"/>
        <xdr:cNvSpPr/>
      </xdr:nvSpPr>
      <xdr:spPr>
        <a:xfrm>
          <a:off x="14541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108246</xdr:rowOff>
    </xdr:from>
    <xdr:ext cx="534377" cy="259045"/>
    <xdr:sp macro="" textlink="">
      <xdr:nvSpPr>
        <xdr:cNvPr id="540" name="テキスト ボックス 539"/>
        <xdr:cNvSpPr txBox="1"/>
      </xdr:nvSpPr>
      <xdr:spPr>
        <a:xfrm>
          <a:off x="14325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145319</xdr:rowOff>
    </xdr:from>
    <xdr:to>
      <xdr:col>20</xdr:col>
      <xdr:colOff>9525</xdr:colOff>
      <xdr:row>37</xdr:row>
      <xdr:rowOff>75469</xdr:rowOff>
    </xdr:to>
    <xdr:sp macro="" textlink="">
      <xdr:nvSpPr>
        <xdr:cNvPr id="541" name="円/楕円 540"/>
        <xdr:cNvSpPr/>
      </xdr:nvSpPr>
      <xdr:spPr>
        <a:xfrm>
          <a:off x="13652500" y="63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66596</xdr:rowOff>
    </xdr:from>
    <xdr:ext cx="534377" cy="259045"/>
    <xdr:sp macro="" textlink="">
      <xdr:nvSpPr>
        <xdr:cNvPr id="542" name="テキスト ボックス 541"/>
        <xdr:cNvSpPr txBox="1"/>
      </xdr:nvSpPr>
      <xdr:spPr>
        <a:xfrm>
          <a:off x="13436111" y="64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14468</xdr:rowOff>
    </xdr:from>
    <xdr:to>
      <xdr:col>18</xdr:col>
      <xdr:colOff>492125</xdr:colOff>
      <xdr:row>35</xdr:row>
      <xdr:rowOff>116068</xdr:rowOff>
    </xdr:to>
    <xdr:sp macro="" textlink="">
      <xdr:nvSpPr>
        <xdr:cNvPr id="543" name="円/楕円 542"/>
        <xdr:cNvSpPr/>
      </xdr:nvSpPr>
      <xdr:spPr>
        <a:xfrm>
          <a:off x="12763500" y="60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132595</xdr:rowOff>
    </xdr:from>
    <xdr:ext cx="534377" cy="259045"/>
    <xdr:sp macro="" textlink="">
      <xdr:nvSpPr>
        <xdr:cNvPr id="544" name="テキスト ボックス 543"/>
        <xdr:cNvSpPr txBox="1"/>
      </xdr:nvSpPr>
      <xdr:spPr>
        <a:xfrm>
          <a:off x="12547111" y="5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69" name="直線コネクタ 568"/>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0"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1" name="直線コネクタ 570"/>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2"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3" name="直線コネクタ 572"/>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36513</xdr:rowOff>
    </xdr:from>
    <xdr:to>
      <xdr:col>23</xdr:col>
      <xdr:colOff>517525</xdr:colOff>
      <xdr:row>56</xdr:row>
      <xdr:rowOff>1689</xdr:rowOff>
    </xdr:to>
    <xdr:cxnSp macro="">
      <xdr:nvCxnSpPr>
        <xdr:cNvPr id="574" name="直線コネクタ 573"/>
        <xdr:cNvCxnSpPr/>
      </xdr:nvCxnSpPr>
      <xdr:spPr>
        <a:xfrm flipV="1">
          <a:off x="15481300" y="8609013"/>
          <a:ext cx="838200" cy="99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5"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76" name="フローチャート : 判断 575"/>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1689</xdr:rowOff>
    </xdr:from>
    <xdr:to>
      <xdr:col>22</xdr:col>
      <xdr:colOff>365125</xdr:colOff>
      <xdr:row>57</xdr:row>
      <xdr:rowOff>25616</xdr:rowOff>
    </xdr:to>
    <xdr:cxnSp macro="">
      <xdr:nvCxnSpPr>
        <xdr:cNvPr id="577" name="直線コネクタ 576"/>
        <xdr:cNvCxnSpPr/>
      </xdr:nvCxnSpPr>
      <xdr:spPr>
        <a:xfrm flipV="1">
          <a:off x="14592300" y="9602889"/>
          <a:ext cx="889000" cy="1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78" name="フローチャート : 判断 577"/>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79" name="テキスト ボックス 578"/>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146901</xdr:rowOff>
    </xdr:from>
    <xdr:to>
      <xdr:col>21</xdr:col>
      <xdr:colOff>161925</xdr:colOff>
      <xdr:row>57</xdr:row>
      <xdr:rowOff>25616</xdr:rowOff>
    </xdr:to>
    <xdr:cxnSp macro="">
      <xdr:nvCxnSpPr>
        <xdr:cNvPr id="580" name="直線コネクタ 579"/>
        <xdr:cNvCxnSpPr/>
      </xdr:nvCxnSpPr>
      <xdr:spPr>
        <a:xfrm>
          <a:off x="13703300" y="9748101"/>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1" name="フローチャート : 判断 580"/>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582" name="テキスト ボックス 581"/>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146901</xdr:rowOff>
    </xdr:from>
    <xdr:to>
      <xdr:col>19</xdr:col>
      <xdr:colOff>644525</xdr:colOff>
      <xdr:row>57</xdr:row>
      <xdr:rowOff>64313</xdr:rowOff>
    </xdr:to>
    <xdr:cxnSp macro="">
      <xdr:nvCxnSpPr>
        <xdr:cNvPr id="583" name="直線コネクタ 582"/>
        <xdr:cNvCxnSpPr/>
      </xdr:nvCxnSpPr>
      <xdr:spPr>
        <a:xfrm flipV="1">
          <a:off x="12814300" y="9748101"/>
          <a:ext cx="889000" cy="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4" name="フローチャート : 判断 583"/>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5" name="テキスト ボックス 584"/>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86" name="フローチャート : 判断 585"/>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587" name="テキスト ボックス 586"/>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157163</xdr:rowOff>
    </xdr:from>
    <xdr:to>
      <xdr:col>23</xdr:col>
      <xdr:colOff>568325</xdr:colOff>
      <xdr:row>50</xdr:row>
      <xdr:rowOff>87313</xdr:rowOff>
    </xdr:to>
    <xdr:sp macro="" textlink="">
      <xdr:nvSpPr>
        <xdr:cNvPr id="593" name="円/楕円 592"/>
        <xdr:cNvSpPr/>
      </xdr:nvSpPr>
      <xdr:spPr>
        <a:xfrm>
          <a:off x="16268700" y="8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110190</xdr:rowOff>
    </xdr:from>
    <xdr:ext cx="599010" cy="259045"/>
    <xdr:sp macro="" textlink="">
      <xdr:nvSpPr>
        <xdr:cNvPr id="594" name="教育費該当値テキスト"/>
        <xdr:cNvSpPr txBox="1"/>
      </xdr:nvSpPr>
      <xdr:spPr>
        <a:xfrm>
          <a:off x="16370300" y="851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122339</xdr:rowOff>
    </xdr:from>
    <xdr:to>
      <xdr:col>22</xdr:col>
      <xdr:colOff>415925</xdr:colOff>
      <xdr:row>56</xdr:row>
      <xdr:rowOff>52489</xdr:rowOff>
    </xdr:to>
    <xdr:sp macro="" textlink="">
      <xdr:nvSpPr>
        <xdr:cNvPr id="595" name="円/楕円 594"/>
        <xdr:cNvSpPr/>
      </xdr:nvSpPr>
      <xdr:spPr>
        <a:xfrm>
          <a:off x="15430500" y="9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69016</xdr:rowOff>
    </xdr:from>
    <xdr:ext cx="534377" cy="259045"/>
    <xdr:sp macro="" textlink="">
      <xdr:nvSpPr>
        <xdr:cNvPr id="596" name="テキスト ボックス 595"/>
        <xdr:cNvSpPr txBox="1"/>
      </xdr:nvSpPr>
      <xdr:spPr>
        <a:xfrm>
          <a:off x="15214111" y="93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146266</xdr:rowOff>
    </xdr:from>
    <xdr:to>
      <xdr:col>21</xdr:col>
      <xdr:colOff>212725</xdr:colOff>
      <xdr:row>57</xdr:row>
      <xdr:rowOff>76416</xdr:rowOff>
    </xdr:to>
    <xdr:sp macro="" textlink="">
      <xdr:nvSpPr>
        <xdr:cNvPr id="597" name="円/楕円 596"/>
        <xdr:cNvSpPr/>
      </xdr:nvSpPr>
      <xdr:spPr>
        <a:xfrm>
          <a:off x="14541500" y="97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92943</xdr:rowOff>
    </xdr:from>
    <xdr:ext cx="534377" cy="259045"/>
    <xdr:sp macro="" textlink="">
      <xdr:nvSpPr>
        <xdr:cNvPr id="598" name="テキスト ボックス 597"/>
        <xdr:cNvSpPr txBox="1"/>
      </xdr:nvSpPr>
      <xdr:spPr>
        <a:xfrm>
          <a:off x="14325111" y="95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96101</xdr:rowOff>
    </xdr:from>
    <xdr:to>
      <xdr:col>20</xdr:col>
      <xdr:colOff>9525</xdr:colOff>
      <xdr:row>57</xdr:row>
      <xdr:rowOff>26251</xdr:rowOff>
    </xdr:to>
    <xdr:sp macro="" textlink="">
      <xdr:nvSpPr>
        <xdr:cNvPr id="599" name="円/楕円 598"/>
        <xdr:cNvSpPr/>
      </xdr:nvSpPr>
      <xdr:spPr>
        <a:xfrm>
          <a:off x="13652500" y="9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42778</xdr:rowOff>
    </xdr:from>
    <xdr:ext cx="534377" cy="259045"/>
    <xdr:sp macro="" textlink="">
      <xdr:nvSpPr>
        <xdr:cNvPr id="600" name="テキスト ボックス 599"/>
        <xdr:cNvSpPr txBox="1"/>
      </xdr:nvSpPr>
      <xdr:spPr>
        <a:xfrm>
          <a:off x="13436111" y="94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13513</xdr:rowOff>
    </xdr:from>
    <xdr:to>
      <xdr:col>18</xdr:col>
      <xdr:colOff>492125</xdr:colOff>
      <xdr:row>57</xdr:row>
      <xdr:rowOff>115113</xdr:rowOff>
    </xdr:to>
    <xdr:sp macro="" textlink="">
      <xdr:nvSpPr>
        <xdr:cNvPr id="601" name="円/楕円 600"/>
        <xdr:cNvSpPr/>
      </xdr:nvSpPr>
      <xdr:spPr>
        <a:xfrm>
          <a:off x="12763500" y="9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131640</xdr:rowOff>
    </xdr:from>
    <xdr:ext cx="534377" cy="259045"/>
    <xdr:sp macro="" textlink="">
      <xdr:nvSpPr>
        <xdr:cNvPr id="602" name="テキスト ボックス 601"/>
        <xdr:cNvSpPr txBox="1"/>
      </xdr:nvSpPr>
      <xdr:spPr>
        <a:xfrm>
          <a:off x="12547111" y="95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4" name="直線コネクタ 623"/>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27"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28" name="直線コネクタ 627"/>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43276</xdr:rowOff>
    </xdr:from>
    <xdr:to>
      <xdr:col>23</xdr:col>
      <xdr:colOff>517525</xdr:colOff>
      <xdr:row>78</xdr:row>
      <xdr:rowOff>121413</xdr:rowOff>
    </xdr:to>
    <xdr:cxnSp macro="">
      <xdr:nvCxnSpPr>
        <xdr:cNvPr id="629" name="直線コネクタ 628"/>
        <xdr:cNvCxnSpPr/>
      </xdr:nvCxnSpPr>
      <xdr:spPr>
        <a:xfrm flipV="1">
          <a:off x="15481300" y="13416376"/>
          <a:ext cx="838200" cy="7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0"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1" name="フローチャート : 判断 630"/>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118669</xdr:rowOff>
    </xdr:from>
    <xdr:to>
      <xdr:col>22</xdr:col>
      <xdr:colOff>365125</xdr:colOff>
      <xdr:row>78</xdr:row>
      <xdr:rowOff>121413</xdr:rowOff>
    </xdr:to>
    <xdr:cxnSp macro="">
      <xdr:nvCxnSpPr>
        <xdr:cNvPr id="632" name="直線コネクタ 631"/>
        <xdr:cNvCxnSpPr/>
      </xdr:nvCxnSpPr>
      <xdr:spPr>
        <a:xfrm>
          <a:off x="14592300" y="134917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3" name="フローチャート : 判断 63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4" name="テキスト ボックス 63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110714</xdr:rowOff>
    </xdr:from>
    <xdr:to>
      <xdr:col>21</xdr:col>
      <xdr:colOff>161925</xdr:colOff>
      <xdr:row>78</xdr:row>
      <xdr:rowOff>118669</xdr:rowOff>
    </xdr:to>
    <xdr:cxnSp macro="">
      <xdr:nvCxnSpPr>
        <xdr:cNvPr id="635" name="直線コネクタ 634"/>
        <xdr:cNvCxnSpPr/>
      </xdr:nvCxnSpPr>
      <xdr:spPr>
        <a:xfrm>
          <a:off x="13703300" y="1348381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36" name="フローチャート : 判断 63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37" name="テキスト ボックス 63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93202</xdr:rowOff>
    </xdr:from>
    <xdr:to>
      <xdr:col>19</xdr:col>
      <xdr:colOff>644525</xdr:colOff>
      <xdr:row>78</xdr:row>
      <xdr:rowOff>110714</xdr:rowOff>
    </xdr:to>
    <xdr:cxnSp macro="">
      <xdr:nvCxnSpPr>
        <xdr:cNvPr id="638" name="直線コネクタ 637"/>
        <xdr:cNvCxnSpPr/>
      </xdr:nvCxnSpPr>
      <xdr:spPr>
        <a:xfrm>
          <a:off x="12814300" y="13466302"/>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39" name="フローチャート : 判断 63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0" name="テキスト ボックス 639"/>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1" name="フローチャート : 判断 64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2" name="テキスト ボックス 641"/>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163926</xdr:rowOff>
    </xdr:from>
    <xdr:to>
      <xdr:col>23</xdr:col>
      <xdr:colOff>568325</xdr:colOff>
      <xdr:row>78</xdr:row>
      <xdr:rowOff>94076</xdr:rowOff>
    </xdr:to>
    <xdr:sp macro="" textlink="">
      <xdr:nvSpPr>
        <xdr:cNvPr id="648" name="円/楕円 647"/>
        <xdr:cNvSpPr/>
      </xdr:nvSpPr>
      <xdr:spPr>
        <a:xfrm>
          <a:off x="162687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78853</xdr:rowOff>
    </xdr:from>
    <xdr:ext cx="469744" cy="259045"/>
    <xdr:sp macro="" textlink="">
      <xdr:nvSpPr>
        <xdr:cNvPr id="649" name="災害復旧費該当値テキスト"/>
        <xdr:cNvSpPr txBox="1"/>
      </xdr:nvSpPr>
      <xdr:spPr>
        <a:xfrm>
          <a:off x="16370300" y="1328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70613</xdr:rowOff>
    </xdr:from>
    <xdr:to>
      <xdr:col>22</xdr:col>
      <xdr:colOff>415925</xdr:colOff>
      <xdr:row>79</xdr:row>
      <xdr:rowOff>763</xdr:rowOff>
    </xdr:to>
    <xdr:sp macro="" textlink="">
      <xdr:nvSpPr>
        <xdr:cNvPr id="650" name="円/楕円 649"/>
        <xdr:cNvSpPr/>
      </xdr:nvSpPr>
      <xdr:spPr>
        <a:xfrm>
          <a:off x="15430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163340</xdr:rowOff>
    </xdr:from>
    <xdr:ext cx="378565" cy="259045"/>
    <xdr:sp macro="" textlink="">
      <xdr:nvSpPr>
        <xdr:cNvPr id="651" name="テキスト ボックス 650"/>
        <xdr:cNvSpPr txBox="1"/>
      </xdr:nvSpPr>
      <xdr:spPr>
        <a:xfrm>
          <a:off x="15292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67869</xdr:rowOff>
    </xdr:from>
    <xdr:to>
      <xdr:col>21</xdr:col>
      <xdr:colOff>212725</xdr:colOff>
      <xdr:row>78</xdr:row>
      <xdr:rowOff>169469</xdr:rowOff>
    </xdr:to>
    <xdr:sp macro="" textlink="">
      <xdr:nvSpPr>
        <xdr:cNvPr id="652" name="円/楕円 651"/>
        <xdr:cNvSpPr/>
      </xdr:nvSpPr>
      <xdr:spPr>
        <a:xfrm>
          <a:off x="1454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160596</xdr:rowOff>
    </xdr:from>
    <xdr:ext cx="378565" cy="259045"/>
    <xdr:sp macro="" textlink="">
      <xdr:nvSpPr>
        <xdr:cNvPr id="653" name="テキスト ボックス 652"/>
        <xdr:cNvSpPr txBox="1"/>
      </xdr:nvSpPr>
      <xdr:spPr>
        <a:xfrm>
          <a:off x="14403017" y="1353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59914</xdr:rowOff>
    </xdr:from>
    <xdr:to>
      <xdr:col>20</xdr:col>
      <xdr:colOff>9525</xdr:colOff>
      <xdr:row>78</xdr:row>
      <xdr:rowOff>161514</xdr:rowOff>
    </xdr:to>
    <xdr:sp macro="" textlink="">
      <xdr:nvSpPr>
        <xdr:cNvPr id="654" name="円/楕円 653"/>
        <xdr:cNvSpPr/>
      </xdr:nvSpPr>
      <xdr:spPr>
        <a:xfrm>
          <a:off x="13652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152641</xdr:rowOff>
    </xdr:from>
    <xdr:ext cx="378565" cy="259045"/>
    <xdr:sp macro="" textlink="">
      <xdr:nvSpPr>
        <xdr:cNvPr id="655" name="テキスト ボックス 654"/>
        <xdr:cNvSpPr txBox="1"/>
      </xdr:nvSpPr>
      <xdr:spPr>
        <a:xfrm>
          <a:off x="13514017" y="13525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42402</xdr:rowOff>
    </xdr:from>
    <xdr:to>
      <xdr:col>18</xdr:col>
      <xdr:colOff>492125</xdr:colOff>
      <xdr:row>78</xdr:row>
      <xdr:rowOff>144002</xdr:rowOff>
    </xdr:to>
    <xdr:sp macro="" textlink="">
      <xdr:nvSpPr>
        <xdr:cNvPr id="656" name="円/楕円 655"/>
        <xdr:cNvSpPr/>
      </xdr:nvSpPr>
      <xdr:spPr>
        <a:xfrm>
          <a:off x="12763500" y="13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135129</xdr:rowOff>
    </xdr:from>
    <xdr:ext cx="469744" cy="259045"/>
    <xdr:sp macro="" textlink="">
      <xdr:nvSpPr>
        <xdr:cNvPr id="657" name="テキスト ボックス 656"/>
        <xdr:cNvSpPr txBox="1"/>
      </xdr:nvSpPr>
      <xdr:spPr>
        <a:xfrm>
          <a:off x="12579427" y="1350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8" name="テキスト ボックス 66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4" name="直線コネクタ 683"/>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5"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86" name="直線コネクタ 685"/>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87"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88" name="直線コネクタ 687"/>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80493</xdr:rowOff>
    </xdr:from>
    <xdr:to>
      <xdr:col>23</xdr:col>
      <xdr:colOff>517525</xdr:colOff>
      <xdr:row>95</xdr:row>
      <xdr:rowOff>144599</xdr:rowOff>
    </xdr:to>
    <xdr:cxnSp macro="">
      <xdr:nvCxnSpPr>
        <xdr:cNvPr id="689" name="直線コネクタ 688"/>
        <xdr:cNvCxnSpPr/>
      </xdr:nvCxnSpPr>
      <xdr:spPr>
        <a:xfrm>
          <a:off x="15481300" y="16368243"/>
          <a:ext cx="8382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0"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1" name="フローチャート : 判断 690"/>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49436</xdr:rowOff>
    </xdr:from>
    <xdr:to>
      <xdr:col>22</xdr:col>
      <xdr:colOff>365125</xdr:colOff>
      <xdr:row>95</xdr:row>
      <xdr:rowOff>80493</xdr:rowOff>
    </xdr:to>
    <xdr:cxnSp macro="">
      <xdr:nvCxnSpPr>
        <xdr:cNvPr id="692" name="直線コネクタ 691"/>
        <xdr:cNvCxnSpPr/>
      </xdr:nvCxnSpPr>
      <xdr:spPr>
        <a:xfrm>
          <a:off x="14592300" y="16337186"/>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3" name="フローチャート : 判断 692"/>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170223</xdr:rowOff>
    </xdr:from>
    <xdr:ext cx="534377" cy="259045"/>
    <xdr:sp macro="" textlink="">
      <xdr:nvSpPr>
        <xdr:cNvPr id="694" name="テキスト ボックス 693"/>
        <xdr:cNvSpPr txBox="1"/>
      </xdr:nvSpPr>
      <xdr:spPr>
        <a:xfrm>
          <a:off x="15214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166903</xdr:rowOff>
    </xdr:from>
    <xdr:to>
      <xdr:col>21</xdr:col>
      <xdr:colOff>161925</xdr:colOff>
      <xdr:row>95</xdr:row>
      <xdr:rowOff>49436</xdr:rowOff>
    </xdr:to>
    <xdr:cxnSp macro="">
      <xdr:nvCxnSpPr>
        <xdr:cNvPr id="695" name="直線コネクタ 694"/>
        <xdr:cNvCxnSpPr/>
      </xdr:nvCxnSpPr>
      <xdr:spPr>
        <a:xfrm>
          <a:off x="13703300" y="162832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696" name="フローチャート : 判断 695"/>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149322</xdr:rowOff>
    </xdr:from>
    <xdr:ext cx="534377" cy="259045"/>
    <xdr:sp macro="" textlink="">
      <xdr:nvSpPr>
        <xdr:cNvPr id="697" name="テキスト ボックス 696"/>
        <xdr:cNvSpPr txBox="1"/>
      </xdr:nvSpPr>
      <xdr:spPr>
        <a:xfrm>
          <a:off x="14325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141365</xdr:rowOff>
    </xdr:from>
    <xdr:to>
      <xdr:col>19</xdr:col>
      <xdr:colOff>644525</xdr:colOff>
      <xdr:row>94</xdr:row>
      <xdr:rowOff>166903</xdr:rowOff>
    </xdr:to>
    <xdr:cxnSp macro="">
      <xdr:nvCxnSpPr>
        <xdr:cNvPr id="698" name="直線コネクタ 697"/>
        <xdr:cNvCxnSpPr/>
      </xdr:nvCxnSpPr>
      <xdr:spPr>
        <a:xfrm>
          <a:off x="12814300" y="16257665"/>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699" name="フローチャート : 判断 698"/>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0" name="テキスト ボックス 699"/>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1" name="フローチャート : 判断 700"/>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2" name="テキスト ボックス 701"/>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93799</xdr:rowOff>
    </xdr:from>
    <xdr:to>
      <xdr:col>23</xdr:col>
      <xdr:colOff>568325</xdr:colOff>
      <xdr:row>96</xdr:row>
      <xdr:rowOff>23949</xdr:rowOff>
    </xdr:to>
    <xdr:sp macro="" textlink="">
      <xdr:nvSpPr>
        <xdr:cNvPr id="708" name="円/楕円 707"/>
        <xdr:cNvSpPr/>
      </xdr:nvSpPr>
      <xdr:spPr>
        <a:xfrm>
          <a:off x="16268700" y="163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72226</xdr:rowOff>
    </xdr:from>
    <xdr:ext cx="534377" cy="259045"/>
    <xdr:sp macro="" textlink="">
      <xdr:nvSpPr>
        <xdr:cNvPr id="709" name="公債費該当値テキスト"/>
        <xdr:cNvSpPr txBox="1"/>
      </xdr:nvSpPr>
      <xdr:spPr>
        <a:xfrm>
          <a:off x="16370300" y="163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29693</xdr:rowOff>
    </xdr:from>
    <xdr:to>
      <xdr:col>22</xdr:col>
      <xdr:colOff>415925</xdr:colOff>
      <xdr:row>95</xdr:row>
      <xdr:rowOff>131293</xdr:rowOff>
    </xdr:to>
    <xdr:sp macro="" textlink="">
      <xdr:nvSpPr>
        <xdr:cNvPr id="710" name="円/楕円 709"/>
        <xdr:cNvSpPr/>
      </xdr:nvSpPr>
      <xdr:spPr>
        <a:xfrm>
          <a:off x="15430500" y="163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122420</xdr:rowOff>
    </xdr:from>
    <xdr:ext cx="534377" cy="259045"/>
    <xdr:sp macro="" textlink="">
      <xdr:nvSpPr>
        <xdr:cNvPr id="711" name="テキスト ボックス 710"/>
        <xdr:cNvSpPr txBox="1"/>
      </xdr:nvSpPr>
      <xdr:spPr>
        <a:xfrm>
          <a:off x="15214111" y="164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170086</xdr:rowOff>
    </xdr:from>
    <xdr:to>
      <xdr:col>21</xdr:col>
      <xdr:colOff>212725</xdr:colOff>
      <xdr:row>95</xdr:row>
      <xdr:rowOff>100236</xdr:rowOff>
    </xdr:to>
    <xdr:sp macro="" textlink="">
      <xdr:nvSpPr>
        <xdr:cNvPr id="712" name="円/楕円 711"/>
        <xdr:cNvSpPr/>
      </xdr:nvSpPr>
      <xdr:spPr>
        <a:xfrm>
          <a:off x="14541500" y="162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91363</xdr:rowOff>
    </xdr:from>
    <xdr:ext cx="534377" cy="259045"/>
    <xdr:sp macro="" textlink="">
      <xdr:nvSpPr>
        <xdr:cNvPr id="713" name="テキスト ボックス 712"/>
        <xdr:cNvSpPr txBox="1"/>
      </xdr:nvSpPr>
      <xdr:spPr>
        <a:xfrm>
          <a:off x="14325111" y="163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116103</xdr:rowOff>
    </xdr:from>
    <xdr:to>
      <xdr:col>20</xdr:col>
      <xdr:colOff>9525</xdr:colOff>
      <xdr:row>95</xdr:row>
      <xdr:rowOff>46253</xdr:rowOff>
    </xdr:to>
    <xdr:sp macro="" textlink="">
      <xdr:nvSpPr>
        <xdr:cNvPr id="714" name="円/楕円 713"/>
        <xdr:cNvSpPr/>
      </xdr:nvSpPr>
      <xdr:spPr>
        <a:xfrm>
          <a:off x="13652500" y="162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37380</xdr:rowOff>
    </xdr:from>
    <xdr:ext cx="534377" cy="259045"/>
    <xdr:sp macro="" textlink="">
      <xdr:nvSpPr>
        <xdr:cNvPr id="715" name="テキスト ボックス 714"/>
        <xdr:cNvSpPr txBox="1"/>
      </xdr:nvSpPr>
      <xdr:spPr>
        <a:xfrm>
          <a:off x="13436111" y="163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90565</xdr:rowOff>
    </xdr:from>
    <xdr:to>
      <xdr:col>18</xdr:col>
      <xdr:colOff>492125</xdr:colOff>
      <xdr:row>95</xdr:row>
      <xdr:rowOff>20715</xdr:rowOff>
    </xdr:to>
    <xdr:sp macro="" textlink="">
      <xdr:nvSpPr>
        <xdr:cNvPr id="716" name="円/楕円 715"/>
        <xdr:cNvSpPr/>
      </xdr:nvSpPr>
      <xdr:spPr>
        <a:xfrm>
          <a:off x="12763500" y="162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11842</xdr:rowOff>
    </xdr:from>
    <xdr:ext cx="534377" cy="259045"/>
    <xdr:sp macro="" textlink="">
      <xdr:nvSpPr>
        <xdr:cNvPr id="717" name="テキスト ボックス 716"/>
        <xdr:cNvSpPr txBox="1"/>
      </xdr:nvSpPr>
      <xdr:spPr>
        <a:xfrm>
          <a:off x="12547111" y="162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39" name="直線コネクタ 738"/>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2"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3" name="直線コネクタ 742"/>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57404</xdr:rowOff>
    </xdr:from>
    <xdr:to>
      <xdr:col>32</xdr:col>
      <xdr:colOff>187325</xdr:colOff>
      <xdr:row>38</xdr:row>
      <xdr:rowOff>58318</xdr:rowOff>
    </xdr:to>
    <xdr:cxnSp macro="">
      <xdr:nvCxnSpPr>
        <xdr:cNvPr id="744" name="直線コネクタ 743"/>
        <xdr:cNvCxnSpPr/>
      </xdr:nvCxnSpPr>
      <xdr:spPr>
        <a:xfrm>
          <a:off x="21323300" y="657250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5"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46" name="フローチャート : 判断 745"/>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57404</xdr:rowOff>
    </xdr:from>
    <xdr:to>
      <xdr:col>31</xdr:col>
      <xdr:colOff>34925</xdr:colOff>
      <xdr:row>38</xdr:row>
      <xdr:rowOff>58318</xdr:rowOff>
    </xdr:to>
    <xdr:cxnSp macro="">
      <xdr:nvCxnSpPr>
        <xdr:cNvPr id="747" name="直線コネクタ 746"/>
        <xdr:cNvCxnSpPr/>
      </xdr:nvCxnSpPr>
      <xdr:spPr>
        <a:xfrm flipV="1">
          <a:off x="20434300" y="657250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48" name="フローチャート : 判断 747"/>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154195</xdr:rowOff>
    </xdr:from>
    <xdr:ext cx="313932" cy="259045"/>
    <xdr:sp macro="" textlink="">
      <xdr:nvSpPr>
        <xdr:cNvPr id="749" name="テキスト ボックス 748"/>
        <xdr:cNvSpPr txBox="1"/>
      </xdr:nvSpPr>
      <xdr:spPr>
        <a:xfrm>
          <a:off x="21166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58318</xdr:rowOff>
    </xdr:from>
    <xdr:to>
      <xdr:col>29</xdr:col>
      <xdr:colOff>517525</xdr:colOff>
      <xdr:row>38</xdr:row>
      <xdr:rowOff>59233</xdr:rowOff>
    </xdr:to>
    <xdr:cxnSp macro="">
      <xdr:nvCxnSpPr>
        <xdr:cNvPr id="750" name="直線コネクタ 749"/>
        <xdr:cNvCxnSpPr/>
      </xdr:nvCxnSpPr>
      <xdr:spPr>
        <a:xfrm flipV="1">
          <a:off x="19545300" y="657341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1" name="フローチャート : 判断 750"/>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108475</xdr:rowOff>
    </xdr:from>
    <xdr:ext cx="313932" cy="259045"/>
    <xdr:sp macro="" textlink="">
      <xdr:nvSpPr>
        <xdr:cNvPr id="752" name="テキスト ボックス 751"/>
        <xdr:cNvSpPr txBox="1"/>
      </xdr:nvSpPr>
      <xdr:spPr>
        <a:xfrm>
          <a:off x="20277333" y="66235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59233</xdr:rowOff>
    </xdr:from>
    <xdr:to>
      <xdr:col>28</xdr:col>
      <xdr:colOff>314325</xdr:colOff>
      <xdr:row>38</xdr:row>
      <xdr:rowOff>59233</xdr:rowOff>
    </xdr:to>
    <xdr:cxnSp macro="">
      <xdr:nvCxnSpPr>
        <xdr:cNvPr id="753" name="直線コネクタ 752"/>
        <xdr:cNvCxnSpPr/>
      </xdr:nvCxnSpPr>
      <xdr:spPr>
        <a:xfrm>
          <a:off x="18656300" y="6574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4" name="フローチャート : 判断 753"/>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140479</xdr:rowOff>
    </xdr:from>
    <xdr:ext cx="313932" cy="259045"/>
    <xdr:sp macro="" textlink="">
      <xdr:nvSpPr>
        <xdr:cNvPr id="755" name="テキスト ボックス 754"/>
        <xdr:cNvSpPr txBox="1"/>
      </xdr:nvSpPr>
      <xdr:spPr>
        <a:xfrm>
          <a:off x="19388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56" name="フローチャート : 判断 755"/>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57" name="テキスト ボックス 756"/>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7518</xdr:rowOff>
    </xdr:from>
    <xdr:to>
      <xdr:col>32</xdr:col>
      <xdr:colOff>238125</xdr:colOff>
      <xdr:row>38</xdr:row>
      <xdr:rowOff>109118</xdr:rowOff>
    </xdr:to>
    <xdr:sp macro="" textlink="">
      <xdr:nvSpPr>
        <xdr:cNvPr id="763" name="円/楕円 762"/>
        <xdr:cNvSpPr/>
      </xdr:nvSpPr>
      <xdr:spPr>
        <a:xfrm>
          <a:off x="221107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93896</xdr:rowOff>
    </xdr:from>
    <xdr:ext cx="313932" cy="259045"/>
    <xdr:sp macro="" textlink="">
      <xdr:nvSpPr>
        <xdr:cNvPr id="764" name="諸支出金該当値テキスト"/>
        <xdr:cNvSpPr txBox="1"/>
      </xdr:nvSpPr>
      <xdr:spPr>
        <a:xfrm>
          <a:off x="22212300" y="6437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6604</xdr:rowOff>
    </xdr:from>
    <xdr:to>
      <xdr:col>31</xdr:col>
      <xdr:colOff>85725</xdr:colOff>
      <xdr:row>38</xdr:row>
      <xdr:rowOff>108204</xdr:rowOff>
    </xdr:to>
    <xdr:sp macro="" textlink="">
      <xdr:nvSpPr>
        <xdr:cNvPr id="765" name="円/楕円 764"/>
        <xdr:cNvSpPr/>
      </xdr:nvSpPr>
      <xdr:spPr>
        <a:xfrm>
          <a:off x="21272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124731</xdr:rowOff>
    </xdr:from>
    <xdr:ext cx="313932" cy="259045"/>
    <xdr:sp macro="" textlink="">
      <xdr:nvSpPr>
        <xdr:cNvPr id="766" name="テキスト ボックス 765"/>
        <xdr:cNvSpPr txBox="1"/>
      </xdr:nvSpPr>
      <xdr:spPr>
        <a:xfrm>
          <a:off x="21166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7518</xdr:rowOff>
    </xdr:from>
    <xdr:to>
      <xdr:col>29</xdr:col>
      <xdr:colOff>568325</xdr:colOff>
      <xdr:row>38</xdr:row>
      <xdr:rowOff>109118</xdr:rowOff>
    </xdr:to>
    <xdr:sp macro="" textlink="">
      <xdr:nvSpPr>
        <xdr:cNvPr id="767" name="円/楕円 766"/>
        <xdr:cNvSpPr/>
      </xdr:nvSpPr>
      <xdr:spPr>
        <a:xfrm>
          <a:off x="20383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125646</xdr:rowOff>
    </xdr:from>
    <xdr:ext cx="313932" cy="259045"/>
    <xdr:sp macro="" textlink="">
      <xdr:nvSpPr>
        <xdr:cNvPr id="768" name="テキスト ボックス 767"/>
        <xdr:cNvSpPr txBox="1"/>
      </xdr:nvSpPr>
      <xdr:spPr>
        <a:xfrm>
          <a:off x="20277333" y="6297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8433</xdr:rowOff>
    </xdr:from>
    <xdr:to>
      <xdr:col>28</xdr:col>
      <xdr:colOff>365125</xdr:colOff>
      <xdr:row>38</xdr:row>
      <xdr:rowOff>110033</xdr:rowOff>
    </xdr:to>
    <xdr:sp macro="" textlink="">
      <xdr:nvSpPr>
        <xdr:cNvPr id="769" name="円/楕円 768"/>
        <xdr:cNvSpPr/>
      </xdr:nvSpPr>
      <xdr:spPr>
        <a:xfrm>
          <a:off x="19494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126560</xdr:rowOff>
    </xdr:from>
    <xdr:ext cx="313932" cy="259045"/>
    <xdr:sp macro="" textlink="">
      <xdr:nvSpPr>
        <xdr:cNvPr id="770" name="テキスト ボックス 769"/>
        <xdr:cNvSpPr txBox="1"/>
      </xdr:nvSpPr>
      <xdr:spPr>
        <a:xfrm>
          <a:off x="19388333" y="629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8433</xdr:rowOff>
    </xdr:from>
    <xdr:to>
      <xdr:col>27</xdr:col>
      <xdr:colOff>161925</xdr:colOff>
      <xdr:row>38</xdr:row>
      <xdr:rowOff>110033</xdr:rowOff>
    </xdr:to>
    <xdr:sp macro="" textlink="">
      <xdr:nvSpPr>
        <xdr:cNvPr id="771" name="円/楕円 770"/>
        <xdr:cNvSpPr/>
      </xdr:nvSpPr>
      <xdr:spPr>
        <a:xfrm>
          <a:off x="18605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101160</xdr:rowOff>
    </xdr:from>
    <xdr:ext cx="313932" cy="259045"/>
    <xdr:sp macro="" textlink="">
      <xdr:nvSpPr>
        <xdr:cNvPr id="772" name="テキスト ボックス 771"/>
        <xdr:cNvSpPr txBox="1"/>
      </xdr:nvSpPr>
      <xdr:spPr>
        <a:xfrm>
          <a:off x="18499333" y="6616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・教育費が住民一人当たり</a:t>
          </a:r>
          <a:r>
            <a:rPr lang="en-US" altLang="ja-JP" sz="1100" b="0" i="0" u="none" strike="noStrike" baseline="0" smtClean="0">
              <a:solidFill>
                <a:schemeClr val="dk1"/>
              </a:solidFill>
              <a:latin typeface="+mn-lt"/>
              <a:ea typeface="+mn-ea"/>
              <a:cs typeface="+mn-cs"/>
            </a:rPr>
            <a:t>152,125</a:t>
          </a:r>
          <a:r>
            <a:rPr lang="ja-JP" altLang="en-US" sz="1100" b="0" i="0" u="none" strike="noStrike" baseline="0" smtClean="0">
              <a:solidFill>
                <a:schemeClr val="dk1"/>
              </a:solidFill>
              <a:latin typeface="+mn-lt"/>
              <a:ea typeface="+mn-ea"/>
              <a:cs typeface="+mn-cs"/>
            </a:rPr>
            <a:t>円となっており、類似団体平均に比べ高い状況であるのは、平成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年度からの新設小学校</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校の建設事業の増等が主な要因である。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effectLst/>
              <a:latin typeface="+mn-lt"/>
              <a:ea typeface="+mn-ea"/>
              <a:cs typeface="+mn-cs"/>
            </a:rPr>
            <a:t>衛生</a:t>
          </a:r>
          <a:r>
            <a:rPr lang="ja-JP" altLang="ja-JP" sz="1100" b="0" i="0" baseline="0">
              <a:solidFill>
                <a:schemeClr val="dk1"/>
              </a:solidFill>
              <a:effectLst/>
              <a:latin typeface="+mn-lt"/>
              <a:ea typeface="+mn-ea"/>
              <a:cs typeface="+mn-cs"/>
            </a:rPr>
            <a:t>費が住民一人当たり</a:t>
          </a:r>
          <a:r>
            <a:rPr lang="en-US" altLang="ja-JP" sz="1100" b="0" i="0" baseline="0">
              <a:solidFill>
                <a:schemeClr val="dk1"/>
              </a:solidFill>
              <a:effectLst/>
              <a:latin typeface="+mn-lt"/>
              <a:ea typeface="+mn-ea"/>
              <a:cs typeface="+mn-cs"/>
            </a:rPr>
            <a:t>58,233</a:t>
          </a:r>
          <a:r>
            <a:rPr lang="ja-JP" altLang="ja-JP" sz="1100" b="0" i="0" baseline="0">
              <a:solidFill>
                <a:schemeClr val="dk1"/>
              </a:solidFill>
              <a:effectLst/>
              <a:latin typeface="+mn-lt"/>
              <a:ea typeface="+mn-ea"/>
              <a:cs typeface="+mn-cs"/>
            </a:rPr>
            <a:t>円となっており、類似団体平均に比べ高い状況であるのは、平成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年度からの</a:t>
          </a:r>
          <a:r>
            <a:rPr lang="ja-JP" altLang="en-US" sz="1100" b="0" i="0" baseline="0">
              <a:solidFill>
                <a:schemeClr val="dk1"/>
              </a:solidFill>
              <a:effectLst/>
              <a:latin typeface="+mn-lt"/>
              <a:ea typeface="+mn-ea"/>
              <a:cs typeface="+mn-cs"/>
            </a:rPr>
            <a:t>南部火葬場</a:t>
          </a:r>
          <a:r>
            <a:rPr lang="ja-JP" altLang="ja-JP" sz="1100" b="0" i="0" baseline="0">
              <a:solidFill>
                <a:schemeClr val="dk1"/>
              </a:solidFill>
              <a:effectLst/>
              <a:latin typeface="+mn-lt"/>
              <a:ea typeface="+mn-ea"/>
              <a:cs typeface="+mn-cs"/>
            </a:rPr>
            <a:t>の建設事業の増等が主な要因である。</a:t>
          </a:r>
          <a:endParaRPr lang="ja-JP" altLang="ja-JP">
            <a:effectLst/>
          </a:endParaRPr>
        </a:p>
        <a:p>
          <a:r>
            <a:rPr lang="ja-JP" altLang="en-US" sz="1100" b="0" i="0" baseline="0">
              <a:solidFill>
                <a:schemeClr val="dk1"/>
              </a:solidFill>
              <a:effectLst/>
              <a:latin typeface="+mn-lt"/>
              <a:ea typeface="+mn-ea"/>
              <a:cs typeface="+mn-cs"/>
            </a:rPr>
            <a:t>・総務</a:t>
          </a:r>
          <a:r>
            <a:rPr lang="ja-JP" altLang="ja-JP" sz="1100" b="0" i="0" baseline="0">
              <a:solidFill>
                <a:schemeClr val="dk1"/>
              </a:solidFill>
              <a:effectLst/>
              <a:latin typeface="+mn-lt"/>
              <a:ea typeface="+mn-ea"/>
              <a:cs typeface="+mn-cs"/>
            </a:rPr>
            <a:t>費が住民一人当たり</a:t>
          </a:r>
          <a:r>
            <a:rPr lang="en-US" altLang="ja-JP" sz="1100" b="0" i="0" baseline="0">
              <a:solidFill>
                <a:schemeClr val="dk1"/>
              </a:solidFill>
              <a:effectLst/>
              <a:latin typeface="+mn-lt"/>
              <a:ea typeface="+mn-ea"/>
              <a:cs typeface="+mn-cs"/>
            </a:rPr>
            <a:t>94,222</a:t>
          </a:r>
          <a:r>
            <a:rPr lang="ja-JP" altLang="ja-JP" sz="1100" b="0" i="0" baseline="0">
              <a:solidFill>
                <a:schemeClr val="dk1"/>
              </a:solidFill>
              <a:effectLst/>
              <a:latin typeface="+mn-lt"/>
              <a:ea typeface="+mn-ea"/>
              <a:cs typeface="+mn-cs"/>
            </a:rPr>
            <a:t>円となっており、類似団体平均に比べ高い状況であるのは、平成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年度からの</a:t>
          </a:r>
          <a:r>
            <a:rPr lang="ja-JP" altLang="en-US" sz="1100" b="0" i="0" baseline="0">
              <a:solidFill>
                <a:schemeClr val="dk1"/>
              </a:solidFill>
              <a:effectLst/>
              <a:latin typeface="+mn-lt"/>
              <a:ea typeface="+mn-ea"/>
              <a:cs typeface="+mn-cs"/>
            </a:rPr>
            <a:t>危機管理センター</a:t>
          </a:r>
          <a:r>
            <a:rPr lang="ja-JP" altLang="ja-JP" sz="1100" b="0" i="0" baseline="0">
              <a:solidFill>
                <a:schemeClr val="dk1"/>
              </a:solidFill>
              <a:effectLst/>
              <a:latin typeface="+mn-lt"/>
              <a:ea typeface="+mn-ea"/>
              <a:cs typeface="+mn-cs"/>
            </a:rPr>
            <a:t>の建設事業の増等が主な要因である。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今後については、</a:t>
          </a:r>
          <a:r>
            <a:rPr lang="ja-JP" altLang="ja-JP" sz="1100" b="0" i="0" baseline="0">
              <a:solidFill>
                <a:schemeClr val="dk1"/>
              </a:solidFill>
              <a:effectLst/>
              <a:latin typeface="+mn-lt"/>
              <a:ea typeface="+mn-ea"/>
              <a:cs typeface="+mn-cs"/>
            </a:rPr>
            <a:t>公共施設等総合管理計画の策定・推進により、計画的な事業費執行を行うとともに経費削減に努めていく。</a:t>
          </a:r>
          <a:endParaRPr lang="ja-JP" altLang="ja-JP">
            <a:effectLst/>
          </a:endParaRPr>
        </a:p>
        <a:p>
          <a:endParaRPr lang="ja-JP" altLang="ja-JP">
            <a:effectLst/>
          </a:endParaRPr>
        </a:p>
        <a:p>
          <a:endParaRPr lang="ja-JP" altLang="ja-JP">
            <a:effectLst/>
          </a:endParaRPr>
        </a:p>
        <a:p>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行財政改革を着実に進めていることから、実質収支額は継続的に黒字を確保してい る。実質単年度収支についても、「三豊市行政改革大綱（平成</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年度）」に基づく取り組みをはじめ経費削減に努めて いることにより引き続き黒字を確保している。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財政調整基金残高は、前年度決算剰余金の積立等に伴い増加し、標準財政規模比は</a:t>
          </a:r>
          <a:r>
            <a:rPr lang="en-US" altLang="ja-JP" sz="1100" b="0" i="0" u="none" strike="noStrike" baseline="0" smtClean="0">
              <a:solidFill>
                <a:schemeClr val="dk1"/>
              </a:solidFill>
              <a:latin typeface="+mn-lt"/>
              <a:ea typeface="+mn-ea"/>
              <a:cs typeface="+mn-cs"/>
            </a:rPr>
            <a:t>44.01</a:t>
          </a:r>
          <a:r>
            <a:rPr lang="ja-JP" altLang="en-US" sz="1100" b="0" i="0" u="none" strike="noStrike" baseline="0" smtClean="0">
              <a:solidFill>
                <a:schemeClr val="dk1"/>
              </a:solidFill>
              <a:latin typeface="+mn-lt"/>
              <a:ea typeface="+mn-ea"/>
              <a:cs typeface="+mn-cs"/>
            </a:rPr>
            <a:t>％となっている。</a:t>
          </a:r>
          <a:endParaRPr lang="en-US" altLang="ja-JP" sz="1100" b="0" i="0" u="none" strike="noStrike" baseline="0" smtClean="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次行政改革大綱（平成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年度）に基づき、</a:t>
          </a:r>
          <a:r>
            <a:rPr lang="ja-JP" altLang="en-US" sz="1100" b="0" i="0" baseline="0">
              <a:solidFill>
                <a:schemeClr val="dk1"/>
              </a:solidFill>
              <a:effectLst/>
              <a:latin typeface="+mn-lt"/>
              <a:ea typeface="+mn-ea"/>
              <a:cs typeface="+mn-cs"/>
            </a:rPr>
            <a:t>経費削減に努めていく</a:t>
          </a:r>
          <a:r>
            <a:rPr lang="ja-JP" altLang="ja-JP" sz="1100" b="0" i="0" baseline="0">
              <a:solidFill>
                <a:schemeClr val="dk1"/>
              </a:solidFill>
              <a:effectLst/>
              <a:latin typeface="+mn-lt"/>
              <a:ea typeface="+mn-ea"/>
              <a:cs typeface="+mn-cs"/>
            </a:rPr>
            <a:t>。</a:t>
          </a:r>
          <a:endParaRPr lang="ja-JP" altLang="ja-JP">
            <a:effectLst/>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すべての会計で実質収支（資金不足額・剰余額）については黒字を保っている。　　　　　　　　　</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国民健康保険事業や介護保険事業においては、近年高齢化が進み、給付費が増加傾向にあることから、保険料の設定の見直しを検討するなど、健全な財政運営に努める。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元利償還金等</a:t>
          </a:r>
          <a:endParaRPr lang="ja-JP" altLang="ja-JP" sz="1400">
            <a:effectLst/>
          </a:endParaRPr>
        </a:p>
        <a:p>
          <a:pPr rtl="0"/>
          <a:r>
            <a:rPr lang="ja-JP" altLang="ja-JP" sz="1100" b="0" i="0" baseline="0">
              <a:solidFill>
                <a:schemeClr val="dk1"/>
              </a:solidFill>
              <a:effectLst/>
              <a:latin typeface="+mn-lt"/>
              <a:ea typeface="+mn-ea"/>
              <a:cs typeface="+mn-cs"/>
            </a:rPr>
            <a:t>　市債の償還が一部終了したことにより、元利償還金が平成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算入公債費等</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市債の償還の終了</a:t>
          </a:r>
          <a:r>
            <a:rPr lang="ja-JP" altLang="ja-JP" sz="1100" b="0" i="0" baseline="0">
              <a:solidFill>
                <a:schemeClr val="dk1"/>
              </a:solidFill>
              <a:effectLst/>
              <a:latin typeface="+mn-lt"/>
              <a:ea typeface="+mn-ea"/>
              <a:cs typeface="+mn-cs"/>
            </a:rPr>
            <a:t>に伴い、</a:t>
          </a:r>
          <a:r>
            <a:rPr lang="ja-JP" altLang="en-US" sz="1100" b="0" i="0" baseline="0">
              <a:solidFill>
                <a:schemeClr val="dk1"/>
              </a:solidFill>
              <a:effectLst/>
              <a:latin typeface="+mn-lt"/>
              <a:ea typeface="+mn-ea"/>
              <a:cs typeface="+mn-cs"/>
            </a:rPr>
            <a:t>事業費補正により基準財政需要額に算入された公債費の額が減少し、</a:t>
          </a:r>
          <a:r>
            <a:rPr lang="ja-JP" altLang="ja-JP" sz="1100" b="0" i="0" baseline="0">
              <a:solidFill>
                <a:schemeClr val="dk1"/>
              </a:solidFill>
              <a:effectLst/>
              <a:latin typeface="+mn-lt"/>
              <a:ea typeface="+mn-ea"/>
              <a:cs typeface="+mn-cs"/>
            </a:rPr>
            <a:t>算入公債費は平成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合併特例債や臨時財政対策債などの借入増により一般会計等に係る地方債の現在高が大幅に増加している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年度は基金の繰替運用を行ったことから、充当可能基金が減少し、将来負担比率が前年度より増加している。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今後も交付税措置のある有利な市債に絞った発行を原則として、健全財政に努める。</a:t>
          </a:r>
          <a:endParaRPr lang="ja-JP" altLang="ja-JP">
            <a:effectLst/>
          </a:endParaRPr>
        </a:p>
        <a:p>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68,084
67,490
222.71
39,901,740
38,067,817
1,317,213
20,816,306
32,746,798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1246;&#36001;&#25919;&#65319;/02&#36001;&#25919;&#25285;&#24403;/08&#36001;&#25919;&#29366;&#27841;&#19968;&#35239;&#34920;&#31561;/01&#36001;&#25919;&#29366;&#27841;&#36039;&#26009;&#38598;/H27&#27770;&#31639;/07&#36861;&#21152;&#36001;&#25919;&#29366;&#27841;&#36039;&#26009;&#38598;/&#12304;&#36001;&#25919;&#29366;&#27841;&#36039;&#26009;&#38598;&#12305;_372081_&#19977;&#35914;&#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6.2</v>
          </cell>
          <cell r="O73">
            <v>16.5</v>
          </cell>
        </row>
        <row r="75">
          <cell r="K75">
            <v>8.4</v>
          </cell>
          <cell r="L75">
            <v>7.9</v>
          </cell>
          <cell r="M75">
            <v>7.1</v>
          </cell>
          <cell r="N75">
            <v>6</v>
          </cell>
          <cell r="O75">
            <v>5</v>
          </cell>
        </row>
        <row r="77">
          <cell r="G77" t="str">
            <v>類似団体内平均値</v>
          </cell>
          <cell r="K77">
            <v>58.6</v>
          </cell>
          <cell r="L77">
            <v>52.6</v>
          </cell>
          <cell r="M77">
            <v>41.3</v>
          </cell>
          <cell r="N77">
            <v>33</v>
          </cell>
          <cell r="O77">
            <v>35.700000000000003</v>
          </cell>
        </row>
        <row r="79">
          <cell r="K79">
            <v>11.1</v>
          </cell>
          <cell r="L79">
            <v>10.4</v>
          </cell>
          <cell r="M79">
            <v>9.6</v>
          </cell>
          <cell r="N79">
            <v>8.5</v>
          </cell>
          <cell r="O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39901740</v>
      </c>
      <c r="BO4" s="349"/>
      <c r="BP4" s="349"/>
      <c r="BQ4" s="349"/>
      <c r="BR4" s="349"/>
      <c r="BS4" s="349"/>
      <c r="BT4" s="349"/>
      <c r="BU4" s="350"/>
      <c r="BV4" s="348">
        <v>32990555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38067817</v>
      </c>
      <c r="BO5" s="386"/>
      <c r="BP5" s="386"/>
      <c r="BQ5" s="386"/>
      <c r="BR5" s="386"/>
      <c r="BS5" s="386"/>
      <c r="BT5" s="386"/>
      <c r="BU5" s="387"/>
      <c r="BV5" s="385">
        <v>30979106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1833923</v>
      </c>
      <c r="BO6" s="386"/>
      <c r="BP6" s="386"/>
      <c r="BQ6" s="386"/>
      <c r="BR6" s="386"/>
      <c r="BS6" s="386"/>
      <c r="BT6" s="386"/>
      <c r="BU6" s="387"/>
      <c r="BV6" s="385">
        <v>2011449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516710</v>
      </c>
      <c r="BO7" s="386"/>
      <c r="BP7" s="386"/>
      <c r="BQ7" s="386"/>
      <c r="BR7" s="386"/>
      <c r="BS7" s="386"/>
      <c r="BT7" s="386"/>
      <c r="BU7" s="387"/>
      <c r="BV7" s="385">
        <v>722375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20816306</v>
      </c>
      <c r="CU7" s="386"/>
      <c r="CV7" s="386"/>
      <c r="CW7" s="386"/>
      <c r="CX7" s="386"/>
      <c r="CY7" s="386"/>
      <c r="CZ7" s="386"/>
      <c r="DA7" s="387"/>
      <c r="DB7" s="385">
        <v>20784333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1317213</v>
      </c>
      <c r="BO8" s="386"/>
      <c r="BP8" s="386"/>
      <c r="BQ8" s="386"/>
      <c r="BR8" s="386"/>
      <c r="BS8" s="386"/>
      <c r="BT8" s="386"/>
      <c r="BU8" s="387"/>
      <c r="BV8" s="385">
        <v>1289074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65524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28139</v>
      </c>
      <c r="BO9" s="386"/>
      <c r="BP9" s="386"/>
      <c r="BQ9" s="386"/>
      <c r="BR9" s="386"/>
      <c r="BS9" s="386"/>
      <c r="BT9" s="386"/>
      <c r="BU9" s="387"/>
      <c r="BV9" s="385">
        <v>181896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10.8</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68512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673617</v>
      </c>
      <c r="BO10" s="386"/>
      <c r="BP10" s="386"/>
      <c r="BQ10" s="386"/>
      <c r="BR10" s="386"/>
      <c r="BS10" s="386"/>
      <c r="BT10" s="386"/>
      <c r="BU10" s="387"/>
      <c r="BV10" s="385">
        <v>579925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68084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67490</v>
      </c>
      <c r="S13" s="467"/>
      <c r="T13" s="467"/>
      <c r="U13" s="467"/>
      <c r="V13" s="468"/>
      <c r="W13" s="401" t="s">
        <v>121</v>
      </c>
      <c r="X13" s="402"/>
      <c r="Y13" s="402"/>
      <c r="Z13" s="402"/>
      <c r="AA13" s="402"/>
      <c r="AB13" s="392"/>
      <c r="AC13" s="436">
        <v>4274</v>
      </c>
      <c r="AD13" s="437"/>
      <c r="AE13" s="437"/>
      <c r="AF13" s="437"/>
      <c r="AG13" s="476"/>
      <c r="AH13" s="436">
        <v>5626</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701756</v>
      </c>
      <c r="BO13" s="386"/>
      <c r="BP13" s="386"/>
      <c r="BQ13" s="386"/>
      <c r="BR13" s="386"/>
      <c r="BS13" s="386"/>
      <c r="BT13" s="386"/>
      <c r="BU13" s="387"/>
      <c r="BV13" s="385">
        <v>761821</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68765</v>
      </c>
      <c r="S14" s="467"/>
      <c r="T14" s="467"/>
      <c r="U14" s="467"/>
      <c r="V14" s="468"/>
      <c r="W14" s="375"/>
      <c r="X14" s="376"/>
      <c r="Y14" s="376"/>
      <c r="Z14" s="376"/>
      <c r="AA14" s="376"/>
      <c r="AB14" s="365"/>
      <c r="AC14" s="469">
        <v>13.1</v>
      </c>
      <c r="AD14" s="470"/>
      <c r="AE14" s="470"/>
      <c r="AF14" s="470"/>
      <c r="AG14" s="471"/>
      <c r="AH14" s="469">
        <v>15.6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16.5</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68167</v>
      </c>
      <c r="S15" s="467"/>
      <c r="T15" s="467"/>
      <c r="U15" s="467"/>
      <c r="V15" s="468"/>
      <c r="W15" s="401" t="s">
        <v>127</v>
      </c>
      <c r="X15" s="402"/>
      <c r="Y15" s="402"/>
      <c r="Z15" s="402"/>
      <c r="AA15" s="402"/>
      <c r="AB15" s="392"/>
      <c r="AC15" s="436">
        <v>10465</v>
      </c>
      <c r="AD15" s="437"/>
      <c r="AE15" s="437"/>
      <c r="AF15" s="437"/>
      <c r="AG15" s="476"/>
      <c r="AH15" s="436">
        <v>12007</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7148832</v>
      </c>
      <c r="BO15" s="349"/>
      <c r="BP15" s="349"/>
      <c r="BQ15" s="349"/>
      <c r="BR15" s="349"/>
      <c r="BS15" s="349"/>
      <c r="BT15" s="349"/>
      <c r="BU15" s="350"/>
      <c r="BV15" s="348">
        <v>6882094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32</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14815892</v>
      </c>
      <c r="BO16" s="386"/>
      <c r="BP16" s="386"/>
      <c r="BQ16" s="386"/>
      <c r="BR16" s="386"/>
      <c r="BS16" s="386"/>
      <c r="BT16" s="386"/>
      <c r="BU16" s="387"/>
      <c r="BV16" s="385">
        <v>13957327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17979</v>
      </c>
      <c r="AD17" s="437"/>
      <c r="AE17" s="437"/>
      <c r="AF17" s="437"/>
      <c r="AG17" s="476"/>
      <c r="AH17" s="436">
        <v>18468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9025795</v>
      </c>
      <c r="BO17" s="386"/>
      <c r="BP17" s="386"/>
      <c r="BQ17" s="386"/>
      <c r="BR17" s="386"/>
      <c r="BS17" s="386"/>
      <c r="BT17" s="386"/>
      <c r="BU17" s="387"/>
      <c r="BV17" s="385">
        <v>8794708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222.71</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51</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17764580</v>
      </c>
      <c r="BO18" s="386"/>
      <c r="BP18" s="386"/>
      <c r="BQ18" s="386"/>
      <c r="BR18" s="386"/>
      <c r="BS18" s="386"/>
      <c r="BT18" s="386"/>
      <c r="BU18" s="387"/>
      <c r="BV18" s="385">
        <v>18098171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294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23871568</v>
      </c>
      <c r="BO19" s="386"/>
      <c r="BP19" s="386"/>
      <c r="BQ19" s="386"/>
      <c r="BR19" s="386"/>
      <c r="BS19" s="386"/>
      <c r="BT19" s="386"/>
      <c r="BU19" s="387"/>
      <c r="BV19" s="385">
        <v>23958317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22761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32746798</v>
      </c>
      <c r="BO23" s="386"/>
      <c r="BP23" s="386"/>
      <c r="BQ23" s="386"/>
      <c r="BR23" s="386"/>
      <c r="BS23" s="386"/>
      <c r="BT23" s="386"/>
      <c r="BU23" s="387"/>
      <c r="BV23" s="385">
        <v>26047029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9260</v>
      </c>
      <c r="R24" s="437"/>
      <c r="S24" s="437"/>
      <c r="T24" s="437"/>
      <c r="U24" s="437"/>
      <c r="V24" s="476"/>
      <c r="W24" s="531"/>
      <c r="X24" s="519"/>
      <c r="Y24" s="520"/>
      <c r="Z24" s="435" t="s">
        <v>150</v>
      </c>
      <c r="AA24" s="415"/>
      <c r="AB24" s="415"/>
      <c r="AC24" s="415"/>
      <c r="AD24" s="415"/>
      <c r="AE24" s="415"/>
      <c r="AF24" s="415"/>
      <c r="AG24" s="416"/>
      <c r="AH24" s="436">
        <v>482</v>
      </c>
      <c r="AI24" s="437"/>
      <c r="AJ24" s="437"/>
      <c r="AK24" s="437"/>
      <c r="AL24" s="476"/>
      <c r="AM24" s="436">
        <v>1558306</v>
      </c>
      <c r="AN24" s="437"/>
      <c r="AO24" s="437"/>
      <c r="AP24" s="437"/>
      <c r="AQ24" s="437"/>
      <c r="AR24" s="476"/>
      <c r="AS24" s="436">
        <v>3233</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17337467</v>
      </c>
      <c r="BO24" s="386"/>
      <c r="BP24" s="386"/>
      <c r="BQ24" s="386"/>
      <c r="BR24" s="386"/>
      <c r="BS24" s="386"/>
      <c r="BT24" s="386"/>
      <c r="BU24" s="387"/>
      <c r="BV24" s="385">
        <v>17878296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7340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380938</v>
      </c>
      <c r="BO25" s="349"/>
      <c r="BP25" s="349"/>
      <c r="BQ25" s="349"/>
      <c r="BR25" s="349"/>
      <c r="BS25" s="349"/>
      <c r="BT25" s="349"/>
      <c r="BU25" s="350"/>
      <c r="BV25" s="348">
        <v>373941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6650</v>
      </c>
      <c r="R26" s="437"/>
      <c r="S26" s="437"/>
      <c r="T26" s="437"/>
      <c r="U26" s="437"/>
      <c r="V26" s="476"/>
      <c r="W26" s="531"/>
      <c r="X26" s="519"/>
      <c r="Y26" s="520"/>
      <c r="Z26" s="435" t="s">
        <v>156</v>
      </c>
      <c r="AA26" s="541"/>
      <c r="AB26" s="541"/>
      <c r="AC26" s="541"/>
      <c r="AD26" s="541"/>
      <c r="AE26" s="541"/>
      <c r="AF26" s="541"/>
      <c r="AG26" s="542"/>
      <c r="AH26" s="436">
        <v>50</v>
      </c>
      <c r="AI26" s="437"/>
      <c r="AJ26" s="437"/>
      <c r="AK26" s="437"/>
      <c r="AL26" s="476"/>
      <c r="AM26" s="436">
        <v>162800</v>
      </c>
      <c r="AN26" s="437"/>
      <c r="AO26" s="437"/>
      <c r="AP26" s="437"/>
      <c r="AQ26" s="437"/>
      <c r="AR26" s="476"/>
      <c r="AS26" s="436">
        <v>3256</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v>10361</v>
      </c>
      <c r="BO26" s="386"/>
      <c r="BP26" s="386"/>
      <c r="BQ26" s="386"/>
      <c r="BR26" s="386"/>
      <c r="BS26" s="386"/>
      <c r="BT26" s="386"/>
      <c r="BU26" s="387"/>
      <c r="BV26" s="385">
        <v>7427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5040</v>
      </c>
      <c r="R27" s="437"/>
      <c r="S27" s="437"/>
      <c r="T27" s="437"/>
      <c r="U27" s="437"/>
      <c r="V27" s="476"/>
      <c r="W27" s="531"/>
      <c r="X27" s="519"/>
      <c r="Y27" s="520"/>
      <c r="Z27" s="435" t="s">
        <v>159</v>
      </c>
      <c r="AA27" s="415"/>
      <c r="AB27" s="415"/>
      <c r="AC27" s="415"/>
      <c r="AD27" s="415"/>
      <c r="AE27" s="415"/>
      <c r="AF27" s="415"/>
      <c r="AG27" s="416"/>
      <c r="AH27" s="436">
        <v>79</v>
      </c>
      <c r="AI27" s="437"/>
      <c r="AJ27" s="437"/>
      <c r="AK27" s="437"/>
      <c r="AL27" s="476"/>
      <c r="AM27" s="436">
        <v>235183</v>
      </c>
      <c r="AN27" s="437"/>
      <c r="AO27" s="437"/>
      <c r="AP27" s="437"/>
      <c r="AQ27" s="437"/>
      <c r="AR27" s="476"/>
      <c r="AS27" s="436">
        <v>2977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1117167</v>
      </c>
      <c r="BO27" s="555"/>
      <c r="BP27" s="555"/>
      <c r="BQ27" s="555"/>
      <c r="BR27" s="555"/>
      <c r="BS27" s="555"/>
      <c r="BT27" s="555"/>
      <c r="BU27" s="556"/>
      <c r="BV27" s="554">
        <v>1116713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4390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9160521</v>
      </c>
      <c r="BO28" s="349"/>
      <c r="BP28" s="349"/>
      <c r="BQ28" s="349"/>
      <c r="BR28" s="349"/>
      <c r="BS28" s="349"/>
      <c r="BT28" s="349"/>
      <c r="BU28" s="350"/>
      <c r="BV28" s="348">
        <v>8486904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20</v>
      </c>
      <c r="M29" s="437"/>
      <c r="N29" s="437"/>
      <c r="O29" s="437"/>
      <c r="P29" s="476"/>
      <c r="Q29" s="436">
        <v>4070</v>
      </c>
      <c r="R29" s="437"/>
      <c r="S29" s="437"/>
      <c r="T29" s="437"/>
      <c r="U29" s="437"/>
      <c r="V29" s="476"/>
      <c r="W29" s="532"/>
      <c r="X29" s="533"/>
      <c r="Y29" s="534"/>
      <c r="Z29" s="435" t="s">
        <v>166</v>
      </c>
      <c r="AA29" s="415"/>
      <c r="AB29" s="415"/>
      <c r="AC29" s="415"/>
      <c r="AD29" s="415"/>
      <c r="AE29" s="415"/>
      <c r="AF29" s="415"/>
      <c r="AG29" s="416"/>
      <c r="AH29" s="436">
        <v>561</v>
      </c>
      <c r="AI29" s="437"/>
      <c r="AJ29" s="437"/>
      <c r="AK29" s="437"/>
      <c r="AL29" s="476"/>
      <c r="AM29" s="436">
        <v>1793489</v>
      </c>
      <c r="AN29" s="437"/>
      <c r="AO29" s="437"/>
      <c r="AP29" s="437"/>
      <c r="AQ29" s="437"/>
      <c r="AR29" s="476"/>
      <c r="AS29" s="436">
        <v>3197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697979</v>
      </c>
      <c r="BO29" s="386"/>
      <c r="BP29" s="386"/>
      <c r="BQ29" s="386"/>
      <c r="BR29" s="386"/>
      <c r="BS29" s="386"/>
      <c r="BT29" s="386"/>
      <c r="BU29" s="387"/>
      <c r="BV29" s="385">
        <v>659449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7950197</v>
      </c>
      <c r="BO30" s="555"/>
      <c r="BP30" s="555"/>
      <c r="BQ30" s="555"/>
      <c r="BR30" s="555"/>
      <c r="BS30" s="555"/>
      <c r="BT30" s="555"/>
      <c r="BU30" s="556"/>
      <c r="BV30" s="554">
        <v>7531374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三観広域行政組合（一般会計）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三豊市土地開発公社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国民健康保険診療所事業特別会計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浄化槽整備推進事業特別会計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三観広域行政組合（電子計算センター）</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株式会社みの</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港湾整備事業特別会計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三豊総合病院企業団（病院事業会計）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株式会社たからだの里</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三豊総合病院企業団（保健福祉総合施設事業）</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財団法人三豊市国際交流協会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三豊総合病院企業団（介護老人保健施設事業会計）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三豊市観音寺市学校組合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三観衛生組合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香川県中部広域競艇事業組合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香川県市町総合事務組合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香川県後期高齢者医療広域連合（一般会計）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7501262</v>
      </c>
      <c r="S5" s="583"/>
      <c r="T5" s="583"/>
      <c r="U5" s="583"/>
      <c r="V5" s="583"/>
      <c r="W5" s="583"/>
      <c r="X5" s="583"/>
      <c r="Y5" s="584"/>
      <c r="Z5" s="585">
        <v>18.8</v>
      </c>
      <c r="AA5" s="585"/>
      <c r="AB5" s="585"/>
      <c r="AC5" s="585"/>
      <c r="AD5" s="586">
        <v>7501262</v>
      </c>
      <c r="AE5" s="586"/>
      <c r="AF5" s="586"/>
      <c r="AG5" s="586"/>
      <c r="AH5" s="586"/>
      <c r="AI5" s="586"/>
      <c r="AJ5" s="586"/>
      <c r="AK5" s="586"/>
      <c r="AL5" s="587">
        <v>37.6</v>
      </c>
      <c r="AM5" s="588"/>
      <c r="AN5" s="588"/>
      <c r="AO5" s="589"/>
      <c r="AP5" s="579" t="s">
        <v>205</v>
      </c>
      <c r="AQ5" s="580"/>
      <c r="AR5" s="580"/>
      <c r="AS5" s="580"/>
      <c r="AT5" s="580"/>
      <c r="AU5" s="580"/>
      <c r="AV5" s="580"/>
      <c r="AW5" s="580"/>
      <c r="AX5" s="580"/>
      <c r="AY5" s="580"/>
      <c r="AZ5" s="580"/>
      <c r="BA5" s="580"/>
      <c r="BB5" s="580"/>
      <c r="BC5" s="580"/>
      <c r="BD5" s="580"/>
      <c r="BE5" s="580"/>
      <c r="BF5" s="581"/>
      <c r="BG5" s="593">
        <v>7496253</v>
      </c>
      <c r="BH5" s="594"/>
      <c r="BI5" s="594"/>
      <c r="BJ5" s="594"/>
      <c r="BK5" s="594"/>
      <c r="BL5" s="594"/>
      <c r="BM5" s="594"/>
      <c r="BN5" s="595"/>
      <c r="BO5" s="596">
        <v>99.9</v>
      </c>
      <c r="BP5" s="596"/>
      <c r="BQ5" s="596"/>
      <c r="BR5" s="596"/>
      <c r="BS5" s="597">
        <v>79999</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310272</v>
      </c>
      <c r="S6" s="594"/>
      <c r="T6" s="594"/>
      <c r="U6" s="594"/>
      <c r="V6" s="594"/>
      <c r="W6" s="594"/>
      <c r="X6" s="594"/>
      <c r="Y6" s="595"/>
      <c r="Z6" s="596">
        <v>0.8</v>
      </c>
      <c r="AA6" s="596"/>
      <c r="AB6" s="596"/>
      <c r="AC6" s="596"/>
      <c r="AD6" s="597">
        <v>310272</v>
      </c>
      <c r="AE6" s="597"/>
      <c r="AF6" s="597"/>
      <c r="AG6" s="597"/>
      <c r="AH6" s="597"/>
      <c r="AI6" s="597"/>
      <c r="AJ6" s="597"/>
      <c r="AK6" s="597"/>
      <c r="AL6" s="598">
        <v>1.6</v>
      </c>
      <c r="AM6" s="599"/>
      <c r="AN6" s="599"/>
      <c r="AO6" s="600"/>
      <c r="AP6" s="590" t="s">
        <v>210</v>
      </c>
      <c r="AQ6" s="591"/>
      <c r="AR6" s="591"/>
      <c r="AS6" s="591"/>
      <c r="AT6" s="591"/>
      <c r="AU6" s="591"/>
      <c r="AV6" s="591"/>
      <c r="AW6" s="591"/>
      <c r="AX6" s="591"/>
      <c r="AY6" s="591"/>
      <c r="AZ6" s="591"/>
      <c r="BA6" s="591"/>
      <c r="BB6" s="591"/>
      <c r="BC6" s="591"/>
      <c r="BD6" s="591"/>
      <c r="BE6" s="591"/>
      <c r="BF6" s="592"/>
      <c r="BG6" s="593">
        <v>7496253</v>
      </c>
      <c r="BH6" s="594"/>
      <c r="BI6" s="594"/>
      <c r="BJ6" s="594"/>
      <c r="BK6" s="594"/>
      <c r="BL6" s="594"/>
      <c r="BM6" s="594"/>
      <c r="BN6" s="595"/>
      <c r="BO6" s="596">
        <v>99.9</v>
      </c>
      <c r="BP6" s="596"/>
      <c r="BQ6" s="596"/>
      <c r="BR6" s="596"/>
      <c r="BS6" s="597">
        <v>79999</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284423</v>
      </c>
      <c r="CS6" s="594"/>
      <c r="CT6" s="594"/>
      <c r="CU6" s="594"/>
      <c r="CV6" s="594"/>
      <c r="CW6" s="594"/>
      <c r="CX6" s="594"/>
      <c r="CY6" s="595"/>
      <c r="CZ6" s="596">
        <v>0.7</v>
      </c>
      <c r="DA6" s="596"/>
      <c r="DB6" s="596"/>
      <c r="DC6" s="596"/>
      <c r="DD6" s="602" t="s">
        <v>212</v>
      </c>
      <c r="DE6" s="594"/>
      <c r="DF6" s="594"/>
      <c r="DG6" s="594"/>
      <c r="DH6" s="594"/>
      <c r="DI6" s="594"/>
      <c r="DJ6" s="594"/>
      <c r="DK6" s="594"/>
      <c r="DL6" s="594"/>
      <c r="DM6" s="594"/>
      <c r="DN6" s="594"/>
      <c r="DO6" s="594"/>
      <c r="DP6" s="595"/>
      <c r="DQ6" s="602">
        <v>284423</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20603</v>
      </c>
      <c r="S7" s="594"/>
      <c r="T7" s="594"/>
      <c r="U7" s="594"/>
      <c r="V7" s="594"/>
      <c r="W7" s="594"/>
      <c r="X7" s="594"/>
      <c r="Y7" s="595"/>
      <c r="Z7" s="596">
        <v>0.1</v>
      </c>
      <c r="AA7" s="596"/>
      <c r="AB7" s="596"/>
      <c r="AC7" s="596"/>
      <c r="AD7" s="597">
        <v>20603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3283479</v>
      </c>
      <c r="BH7" s="594"/>
      <c r="BI7" s="594"/>
      <c r="BJ7" s="594"/>
      <c r="BK7" s="594"/>
      <c r="BL7" s="594"/>
      <c r="BM7" s="594"/>
      <c r="BN7" s="595"/>
      <c r="BO7" s="596">
        <v>43.8</v>
      </c>
      <c r="BP7" s="596"/>
      <c r="BQ7" s="596"/>
      <c r="BR7" s="596"/>
      <c r="BS7" s="597">
        <v>79999</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6415042</v>
      </c>
      <c r="CS7" s="594"/>
      <c r="CT7" s="594"/>
      <c r="CU7" s="594"/>
      <c r="CV7" s="594"/>
      <c r="CW7" s="594"/>
      <c r="CX7" s="594"/>
      <c r="CY7" s="595"/>
      <c r="CZ7" s="596">
        <v>16.899999999999999</v>
      </c>
      <c r="DA7" s="596"/>
      <c r="DB7" s="596"/>
      <c r="DC7" s="596"/>
      <c r="DD7" s="602">
        <v>1891216</v>
      </c>
      <c r="DE7" s="594"/>
      <c r="DF7" s="594"/>
      <c r="DG7" s="594"/>
      <c r="DH7" s="594"/>
      <c r="DI7" s="594"/>
      <c r="DJ7" s="594"/>
      <c r="DK7" s="594"/>
      <c r="DL7" s="594"/>
      <c r="DM7" s="594"/>
      <c r="DN7" s="594"/>
      <c r="DO7" s="594"/>
      <c r="DP7" s="595"/>
      <c r="DQ7" s="602">
        <v>3810412</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54719</v>
      </c>
      <c r="S8" s="594"/>
      <c r="T8" s="594"/>
      <c r="U8" s="594"/>
      <c r="V8" s="594"/>
      <c r="W8" s="594"/>
      <c r="X8" s="594"/>
      <c r="Y8" s="595"/>
      <c r="Z8" s="596">
        <v>0.1</v>
      </c>
      <c r="AA8" s="596"/>
      <c r="AB8" s="596"/>
      <c r="AC8" s="596"/>
      <c r="AD8" s="597">
        <v>54719</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113738</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9082995</v>
      </c>
      <c r="CS8" s="594"/>
      <c r="CT8" s="594"/>
      <c r="CU8" s="594"/>
      <c r="CV8" s="594"/>
      <c r="CW8" s="594"/>
      <c r="CX8" s="594"/>
      <c r="CY8" s="595"/>
      <c r="CZ8" s="596">
        <v>23.9</v>
      </c>
      <c r="DA8" s="596"/>
      <c r="DB8" s="596"/>
      <c r="DC8" s="596"/>
      <c r="DD8" s="602">
        <v>107351</v>
      </c>
      <c r="DE8" s="594"/>
      <c r="DF8" s="594"/>
      <c r="DG8" s="594"/>
      <c r="DH8" s="594"/>
      <c r="DI8" s="594"/>
      <c r="DJ8" s="594"/>
      <c r="DK8" s="594"/>
      <c r="DL8" s="594"/>
      <c r="DM8" s="594"/>
      <c r="DN8" s="594"/>
      <c r="DO8" s="594"/>
      <c r="DP8" s="595"/>
      <c r="DQ8" s="602">
        <v>5714703</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46554</v>
      </c>
      <c r="S9" s="594"/>
      <c r="T9" s="594"/>
      <c r="U9" s="594"/>
      <c r="V9" s="594"/>
      <c r="W9" s="594"/>
      <c r="X9" s="594"/>
      <c r="Y9" s="595"/>
      <c r="Z9" s="596">
        <v>0.1</v>
      </c>
      <c r="AA9" s="596"/>
      <c r="AB9" s="596"/>
      <c r="AC9" s="596"/>
      <c r="AD9" s="597">
        <v>46554</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2543887</v>
      </c>
      <c r="BH9" s="594"/>
      <c r="BI9" s="594"/>
      <c r="BJ9" s="594"/>
      <c r="BK9" s="594"/>
      <c r="BL9" s="594"/>
      <c r="BM9" s="594"/>
      <c r="BN9" s="595"/>
      <c r="BO9" s="596">
        <v>33.9</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3964758</v>
      </c>
      <c r="CS9" s="594"/>
      <c r="CT9" s="594"/>
      <c r="CU9" s="594"/>
      <c r="CV9" s="594"/>
      <c r="CW9" s="594"/>
      <c r="CX9" s="594"/>
      <c r="CY9" s="595"/>
      <c r="CZ9" s="596">
        <v>10.4</v>
      </c>
      <c r="DA9" s="596"/>
      <c r="DB9" s="596"/>
      <c r="DC9" s="596"/>
      <c r="DD9" s="602">
        <v>1412562</v>
      </c>
      <c r="DE9" s="594"/>
      <c r="DF9" s="594"/>
      <c r="DG9" s="594"/>
      <c r="DH9" s="594"/>
      <c r="DI9" s="594"/>
      <c r="DJ9" s="594"/>
      <c r="DK9" s="594"/>
      <c r="DL9" s="594"/>
      <c r="DM9" s="594"/>
      <c r="DN9" s="594"/>
      <c r="DO9" s="594"/>
      <c r="DP9" s="595"/>
      <c r="DQ9" s="602">
        <v>2437736</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1309881</v>
      </c>
      <c r="S10" s="594"/>
      <c r="T10" s="594"/>
      <c r="U10" s="594"/>
      <c r="V10" s="594"/>
      <c r="W10" s="594"/>
      <c r="X10" s="594"/>
      <c r="Y10" s="595"/>
      <c r="Z10" s="596">
        <v>3.3</v>
      </c>
      <c r="AA10" s="596"/>
      <c r="AB10" s="596"/>
      <c r="AC10" s="596"/>
      <c r="AD10" s="597">
        <v>1309881</v>
      </c>
      <c r="AE10" s="597"/>
      <c r="AF10" s="597"/>
      <c r="AG10" s="597"/>
      <c r="AH10" s="597"/>
      <c r="AI10" s="597"/>
      <c r="AJ10" s="597"/>
      <c r="AK10" s="597"/>
      <c r="AL10" s="598">
        <v>6.6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148820</v>
      </c>
      <c r="BH10" s="594"/>
      <c r="BI10" s="594"/>
      <c r="BJ10" s="594"/>
      <c r="BK10" s="594"/>
      <c r="BL10" s="594"/>
      <c r="BM10" s="594"/>
      <c r="BN10" s="595"/>
      <c r="BO10" s="596">
        <v>2</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21728</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6723</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53861</v>
      </c>
      <c r="S11" s="594"/>
      <c r="T11" s="594"/>
      <c r="U11" s="594"/>
      <c r="V11" s="594"/>
      <c r="W11" s="594"/>
      <c r="X11" s="594"/>
      <c r="Y11" s="595"/>
      <c r="Z11" s="596">
        <v>0.1</v>
      </c>
      <c r="AA11" s="596"/>
      <c r="AB11" s="596"/>
      <c r="AC11" s="596"/>
      <c r="AD11" s="597">
        <v>53861</v>
      </c>
      <c r="AE11" s="597"/>
      <c r="AF11" s="597"/>
      <c r="AG11" s="597"/>
      <c r="AH11" s="597"/>
      <c r="AI11" s="597"/>
      <c r="AJ11" s="597"/>
      <c r="AK11" s="597"/>
      <c r="AL11" s="598">
        <v>0.3</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477034</v>
      </c>
      <c r="BH11" s="594"/>
      <c r="BI11" s="594"/>
      <c r="BJ11" s="594"/>
      <c r="BK11" s="594"/>
      <c r="BL11" s="594"/>
      <c r="BM11" s="594"/>
      <c r="BN11" s="595"/>
      <c r="BO11" s="596">
        <v>6.4</v>
      </c>
      <c r="BP11" s="596"/>
      <c r="BQ11" s="596"/>
      <c r="BR11" s="596"/>
      <c r="BS11" s="602">
        <v>79999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1651136</v>
      </c>
      <c r="CS11" s="594"/>
      <c r="CT11" s="594"/>
      <c r="CU11" s="594"/>
      <c r="CV11" s="594"/>
      <c r="CW11" s="594"/>
      <c r="CX11" s="594"/>
      <c r="CY11" s="595"/>
      <c r="CZ11" s="596">
        <v>4.3</v>
      </c>
      <c r="DA11" s="596"/>
      <c r="DB11" s="596"/>
      <c r="DC11" s="596"/>
      <c r="DD11" s="602">
        <v>696154</v>
      </c>
      <c r="DE11" s="594"/>
      <c r="DF11" s="594"/>
      <c r="DG11" s="594"/>
      <c r="DH11" s="594"/>
      <c r="DI11" s="594"/>
      <c r="DJ11" s="594"/>
      <c r="DK11" s="594"/>
      <c r="DL11" s="594"/>
      <c r="DM11" s="594"/>
      <c r="DN11" s="594"/>
      <c r="DO11" s="594"/>
      <c r="DP11" s="595"/>
      <c r="DQ11" s="602">
        <v>845027</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3603730</v>
      </c>
      <c r="BH12" s="594"/>
      <c r="BI12" s="594"/>
      <c r="BJ12" s="594"/>
      <c r="BK12" s="594"/>
      <c r="BL12" s="594"/>
      <c r="BM12" s="594"/>
      <c r="BN12" s="595"/>
      <c r="BO12" s="596">
        <v>48</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312656</v>
      </c>
      <c r="CS12" s="594"/>
      <c r="CT12" s="594"/>
      <c r="CU12" s="594"/>
      <c r="CV12" s="594"/>
      <c r="CW12" s="594"/>
      <c r="CX12" s="594"/>
      <c r="CY12" s="595"/>
      <c r="CZ12" s="596">
        <v>0.8</v>
      </c>
      <c r="DA12" s="596"/>
      <c r="DB12" s="596"/>
      <c r="DC12" s="596"/>
      <c r="DD12" s="602">
        <v>1728</v>
      </c>
      <c r="DE12" s="594"/>
      <c r="DF12" s="594"/>
      <c r="DG12" s="594"/>
      <c r="DH12" s="594"/>
      <c r="DI12" s="594"/>
      <c r="DJ12" s="594"/>
      <c r="DK12" s="594"/>
      <c r="DL12" s="594"/>
      <c r="DM12" s="594"/>
      <c r="DN12" s="594"/>
      <c r="DO12" s="594"/>
      <c r="DP12" s="595"/>
      <c r="DQ12" s="602">
        <v>299207</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66531</v>
      </c>
      <c r="S13" s="594"/>
      <c r="T13" s="594"/>
      <c r="U13" s="594"/>
      <c r="V13" s="594"/>
      <c r="W13" s="594"/>
      <c r="X13" s="594"/>
      <c r="Y13" s="595"/>
      <c r="Z13" s="596">
        <v>0.2</v>
      </c>
      <c r="AA13" s="596"/>
      <c r="AB13" s="596"/>
      <c r="AC13" s="596"/>
      <c r="AD13" s="597">
        <v>66531</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3602891</v>
      </c>
      <c r="BH13" s="594"/>
      <c r="BI13" s="594"/>
      <c r="BJ13" s="594"/>
      <c r="BK13" s="594"/>
      <c r="BL13" s="594"/>
      <c r="BM13" s="594"/>
      <c r="BN13" s="595"/>
      <c r="BO13" s="596">
        <v>48</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2062286</v>
      </c>
      <c r="CS13" s="594"/>
      <c r="CT13" s="594"/>
      <c r="CU13" s="594"/>
      <c r="CV13" s="594"/>
      <c r="CW13" s="594"/>
      <c r="CX13" s="594"/>
      <c r="CY13" s="595"/>
      <c r="CZ13" s="596">
        <v>5.4</v>
      </c>
      <c r="DA13" s="596"/>
      <c r="DB13" s="596"/>
      <c r="DC13" s="596"/>
      <c r="DD13" s="602">
        <v>1331380</v>
      </c>
      <c r="DE13" s="594"/>
      <c r="DF13" s="594"/>
      <c r="DG13" s="594"/>
      <c r="DH13" s="594"/>
      <c r="DI13" s="594"/>
      <c r="DJ13" s="594"/>
      <c r="DK13" s="594"/>
      <c r="DL13" s="594"/>
      <c r="DM13" s="594"/>
      <c r="DN13" s="594"/>
      <c r="DO13" s="594"/>
      <c r="DP13" s="595"/>
      <c r="DQ13" s="602">
        <v>1468803</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207949</v>
      </c>
      <c r="BH14" s="594"/>
      <c r="BI14" s="594"/>
      <c r="BJ14" s="594"/>
      <c r="BK14" s="594"/>
      <c r="BL14" s="594"/>
      <c r="BM14" s="594"/>
      <c r="BN14" s="595"/>
      <c r="BO14" s="596">
        <v>2.8</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1069710</v>
      </c>
      <c r="CS14" s="594"/>
      <c r="CT14" s="594"/>
      <c r="CU14" s="594"/>
      <c r="CV14" s="594"/>
      <c r="CW14" s="594"/>
      <c r="CX14" s="594"/>
      <c r="CY14" s="595"/>
      <c r="CZ14" s="596">
        <v>2.8</v>
      </c>
      <c r="DA14" s="596"/>
      <c r="DB14" s="596"/>
      <c r="DC14" s="596"/>
      <c r="DD14" s="602">
        <v>103830</v>
      </c>
      <c r="DE14" s="594"/>
      <c r="DF14" s="594"/>
      <c r="DG14" s="594"/>
      <c r="DH14" s="594"/>
      <c r="DI14" s="594"/>
      <c r="DJ14" s="594"/>
      <c r="DK14" s="594"/>
      <c r="DL14" s="594"/>
      <c r="DM14" s="594"/>
      <c r="DN14" s="594"/>
      <c r="DO14" s="594"/>
      <c r="DP14" s="595"/>
      <c r="DQ14" s="602">
        <v>1059945</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24104</v>
      </c>
      <c r="S15" s="594"/>
      <c r="T15" s="594"/>
      <c r="U15" s="594"/>
      <c r="V15" s="594"/>
      <c r="W15" s="594"/>
      <c r="X15" s="594"/>
      <c r="Y15" s="595"/>
      <c r="Z15" s="596">
        <v>0.1</v>
      </c>
      <c r="AA15" s="596"/>
      <c r="AB15" s="596"/>
      <c r="AC15" s="596"/>
      <c r="AD15" s="597">
        <v>24104</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401095</v>
      </c>
      <c r="BH15" s="594"/>
      <c r="BI15" s="594"/>
      <c r="BJ15" s="594"/>
      <c r="BK15" s="594"/>
      <c r="BL15" s="594"/>
      <c r="BM15" s="594"/>
      <c r="BN15" s="595"/>
      <c r="BO15" s="596">
        <v>5.3</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10357301</v>
      </c>
      <c r="CS15" s="594"/>
      <c r="CT15" s="594"/>
      <c r="CU15" s="594"/>
      <c r="CV15" s="594"/>
      <c r="CW15" s="594"/>
      <c r="CX15" s="594"/>
      <c r="CY15" s="595"/>
      <c r="CZ15" s="596">
        <v>27.2</v>
      </c>
      <c r="DA15" s="596"/>
      <c r="DB15" s="596"/>
      <c r="DC15" s="596"/>
      <c r="DD15" s="602">
        <v>7159532</v>
      </c>
      <c r="DE15" s="594"/>
      <c r="DF15" s="594"/>
      <c r="DG15" s="594"/>
      <c r="DH15" s="594"/>
      <c r="DI15" s="594"/>
      <c r="DJ15" s="594"/>
      <c r="DK15" s="594"/>
      <c r="DL15" s="594"/>
      <c r="DM15" s="594"/>
      <c r="DN15" s="594"/>
      <c r="DO15" s="594"/>
      <c r="DP15" s="595"/>
      <c r="DQ15" s="602">
        <v>3419065</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11643009</v>
      </c>
      <c r="S16" s="594"/>
      <c r="T16" s="594"/>
      <c r="U16" s="594"/>
      <c r="V16" s="594"/>
      <c r="W16" s="594"/>
      <c r="X16" s="594"/>
      <c r="Y16" s="595"/>
      <c r="Z16" s="596">
        <v>29.2</v>
      </c>
      <c r="AA16" s="596"/>
      <c r="AB16" s="596"/>
      <c r="AC16" s="596"/>
      <c r="AD16" s="597">
        <v>10533237</v>
      </c>
      <c r="AE16" s="597"/>
      <c r="AF16" s="597"/>
      <c r="AG16" s="597"/>
      <c r="AH16" s="597"/>
      <c r="AI16" s="597"/>
      <c r="AJ16" s="597"/>
      <c r="AK16" s="597"/>
      <c r="AL16" s="598">
        <v>52.8</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143572</v>
      </c>
      <c r="CS16" s="594"/>
      <c r="CT16" s="594"/>
      <c r="CU16" s="594"/>
      <c r="CV16" s="594"/>
      <c r="CW16" s="594"/>
      <c r="CX16" s="594"/>
      <c r="CY16" s="595"/>
      <c r="CZ16" s="596">
        <v>0.4</v>
      </c>
      <c r="DA16" s="596"/>
      <c r="DB16" s="596"/>
      <c r="DC16" s="596"/>
      <c r="DD16" s="602" t="s">
        <v>109</v>
      </c>
      <c r="DE16" s="594"/>
      <c r="DF16" s="594"/>
      <c r="DG16" s="594"/>
      <c r="DH16" s="594"/>
      <c r="DI16" s="594"/>
      <c r="DJ16" s="594"/>
      <c r="DK16" s="594"/>
      <c r="DL16" s="594"/>
      <c r="DM16" s="594"/>
      <c r="DN16" s="594"/>
      <c r="DO16" s="594"/>
      <c r="DP16" s="595"/>
      <c r="DQ16" s="602">
        <v>97979</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10533237</v>
      </c>
      <c r="S17" s="594"/>
      <c r="T17" s="594"/>
      <c r="U17" s="594"/>
      <c r="V17" s="594"/>
      <c r="W17" s="594"/>
      <c r="X17" s="594"/>
      <c r="Y17" s="595"/>
      <c r="Z17" s="596">
        <v>26.4</v>
      </c>
      <c r="AA17" s="596"/>
      <c r="AB17" s="596"/>
      <c r="AC17" s="596"/>
      <c r="AD17" s="597">
        <v>10533237</v>
      </c>
      <c r="AE17" s="597"/>
      <c r="AF17" s="597"/>
      <c r="AG17" s="597"/>
      <c r="AH17" s="597"/>
      <c r="AI17" s="597"/>
      <c r="AJ17" s="597"/>
      <c r="AK17" s="597"/>
      <c r="AL17" s="598">
        <v>52.8</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2696130</v>
      </c>
      <c r="CS17" s="594"/>
      <c r="CT17" s="594"/>
      <c r="CU17" s="594"/>
      <c r="CV17" s="594"/>
      <c r="CW17" s="594"/>
      <c r="CX17" s="594"/>
      <c r="CY17" s="595"/>
      <c r="CZ17" s="596">
        <v>7.1</v>
      </c>
      <c r="DA17" s="596"/>
      <c r="DB17" s="596"/>
      <c r="DC17" s="596"/>
      <c r="DD17" s="602" t="s">
        <v>109</v>
      </c>
      <c r="DE17" s="594"/>
      <c r="DF17" s="594"/>
      <c r="DG17" s="594"/>
      <c r="DH17" s="594"/>
      <c r="DI17" s="594"/>
      <c r="DJ17" s="594"/>
      <c r="DK17" s="594"/>
      <c r="DL17" s="594"/>
      <c r="DM17" s="594"/>
      <c r="DN17" s="594"/>
      <c r="DO17" s="594"/>
      <c r="DP17" s="595"/>
      <c r="DQ17" s="602">
        <v>2587542</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1109771</v>
      </c>
      <c r="S18" s="594"/>
      <c r="T18" s="594"/>
      <c r="U18" s="594"/>
      <c r="V18" s="594"/>
      <c r="W18" s="594"/>
      <c r="X18" s="594"/>
      <c r="Y18" s="595"/>
      <c r="Z18" s="596">
        <v>2.8</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6080</v>
      </c>
      <c r="CS18" s="594"/>
      <c r="CT18" s="594"/>
      <c r="CU18" s="594"/>
      <c r="CV18" s="594"/>
      <c r="CW18" s="594"/>
      <c r="CX18" s="594"/>
      <c r="CY18" s="595"/>
      <c r="CZ18" s="596">
        <v>0</v>
      </c>
      <c r="DA18" s="596"/>
      <c r="DB18" s="596"/>
      <c r="DC18" s="596"/>
      <c r="DD18" s="602" t="s">
        <v>109</v>
      </c>
      <c r="DE18" s="594"/>
      <c r="DF18" s="594"/>
      <c r="DG18" s="594"/>
      <c r="DH18" s="594"/>
      <c r="DI18" s="594"/>
      <c r="DJ18" s="594"/>
      <c r="DK18" s="594"/>
      <c r="DL18" s="594"/>
      <c r="DM18" s="594"/>
      <c r="DN18" s="594"/>
      <c r="DO18" s="594"/>
      <c r="DP18" s="595"/>
      <c r="DQ18" s="602">
        <v>6080</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5009</v>
      </c>
      <c r="BH19" s="594"/>
      <c r="BI19" s="594"/>
      <c r="BJ19" s="594"/>
      <c r="BK19" s="594"/>
      <c r="BL19" s="594"/>
      <c r="BM19" s="594"/>
      <c r="BN19" s="595"/>
      <c r="BO19" s="596">
        <v>0.1</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21030796</v>
      </c>
      <c r="S20" s="594"/>
      <c r="T20" s="594"/>
      <c r="U20" s="594"/>
      <c r="V20" s="594"/>
      <c r="W20" s="594"/>
      <c r="X20" s="594"/>
      <c r="Y20" s="595"/>
      <c r="Z20" s="596">
        <v>52.7</v>
      </c>
      <c r="AA20" s="596"/>
      <c r="AB20" s="596"/>
      <c r="AC20" s="596"/>
      <c r="AD20" s="597">
        <v>19921024</v>
      </c>
      <c r="AE20" s="597"/>
      <c r="AF20" s="597"/>
      <c r="AG20" s="597"/>
      <c r="AH20" s="597"/>
      <c r="AI20" s="597"/>
      <c r="AJ20" s="597"/>
      <c r="AK20" s="597"/>
      <c r="AL20" s="598">
        <v>99.8</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5009</v>
      </c>
      <c r="BH20" s="594"/>
      <c r="BI20" s="594"/>
      <c r="BJ20" s="594"/>
      <c r="BK20" s="594"/>
      <c r="BL20" s="594"/>
      <c r="BM20" s="594"/>
      <c r="BN20" s="595"/>
      <c r="BO20" s="596">
        <v>0.1</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38067817</v>
      </c>
      <c r="CS20" s="594"/>
      <c r="CT20" s="594"/>
      <c r="CU20" s="594"/>
      <c r="CV20" s="594"/>
      <c r="CW20" s="594"/>
      <c r="CX20" s="594"/>
      <c r="CY20" s="595"/>
      <c r="CZ20" s="596">
        <v>100</v>
      </c>
      <c r="DA20" s="596"/>
      <c r="DB20" s="596"/>
      <c r="DC20" s="596"/>
      <c r="DD20" s="602">
        <v>12703753</v>
      </c>
      <c r="DE20" s="594"/>
      <c r="DF20" s="594"/>
      <c r="DG20" s="594"/>
      <c r="DH20" s="594"/>
      <c r="DI20" s="594"/>
      <c r="DJ20" s="594"/>
      <c r="DK20" s="594"/>
      <c r="DL20" s="594"/>
      <c r="DM20" s="594"/>
      <c r="DN20" s="594"/>
      <c r="DO20" s="594"/>
      <c r="DP20" s="595"/>
      <c r="DQ20" s="602">
        <v>22037645</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11870</v>
      </c>
      <c r="S21" s="594"/>
      <c r="T21" s="594"/>
      <c r="U21" s="594"/>
      <c r="V21" s="594"/>
      <c r="W21" s="594"/>
      <c r="X21" s="594"/>
      <c r="Y21" s="595"/>
      <c r="Z21" s="596">
        <v>0</v>
      </c>
      <c r="AA21" s="596"/>
      <c r="AB21" s="596"/>
      <c r="AC21" s="596"/>
      <c r="AD21" s="597">
        <v>11870</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5009</v>
      </c>
      <c r="BH21" s="594"/>
      <c r="BI21" s="594"/>
      <c r="BJ21" s="594"/>
      <c r="BK21" s="594"/>
      <c r="BL21" s="594"/>
      <c r="BM21" s="594"/>
      <c r="BN21" s="595"/>
      <c r="BO21" s="596">
        <v>0.1</v>
      </c>
      <c r="BP21" s="596"/>
      <c r="BQ21" s="596"/>
      <c r="BR21" s="596"/>
      <c r="BS21" s="602" t="s">
        <v>109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291391</v>
      </c>
      <c r="S22" s="594"/>
      <c r="T22" s="594"/>
      <c r="U22" s="594"/>
      <c r="V22" s="594"/>
      <c r="W22" s="594"/>
      <c r="X22" s="594"/>
      <c r="Y22" s="595"/>
      <c r="Z22" s="596">
        <v>0.7</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467833</v>
      </c>
      <c r="S23" s="594"/>
      <c r="T23" s="594"/>
      <c r="U23" s="594"/>
      <c r="V23" s="594"/>
      <c r="W23" s="594"/>
      <c r="X23" s="594"/>
      <c r="Y23" s="595"/>
      <c r="Z23" s="596">
        <v>1.2</v>
      </c>
      <c r="AA23" s="596"/>
      <c r="AB23" s="596"/>
      <c r="AC23" s="596"/>
      <c r="AD23" s="597">
        <v>174</v>
      </c>
      <c r="AE23" s="597"/>
      <c r="AF23" s="597"/>
      <c r="AG23" s="597"/>
      <c r="AH23" s="597"/>
      <c r="AI23" s="597"/>
      <c r="AJ23" s="597"/>
      <c r="AK23" s="597"/>
      <c r="AL23" s="598">
        <v>0</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244135</v>
      </c>
      <c r="S24" s="594"/>
      <c r="T24" s="594"/>
      <c r="U24" s="594"/>
      <c r="V24" s="594"/>
      <c r="W24" s="594"/>
      <c r="X24" s="594"/>
      <c r="Y24" s="595"/>
      <c r="Z24" s="596">
        <v>0.6</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11548931</v>
      </c>
      <c r="CS24" s="583"/>
      <c r="CT24" s="583"/>
      <c r="CU24" s="583"/>
      <c r="CV24" s="583"/>
      <c r="CW24" s="583"/>
      <c r="CX24" s="583"/>
      <c r="CY24" s="584"/>
      <c r="CZ24" s="622">
        <v>30.3</v>
      </c>
      <c r="DA24" s="623"/>
      <c r="DB24" s="623"/>
      <c r="DC24" s="624"/>
      <c r="DD24" s="621">
        <v>8877690</v>
      </c>
      <c r="DE24" s="583"/>
      <c r="DF24" s="583"/>
      <c r="DG24" s="583"/>
      <c r="DH24" s="583"/>
      <c r="DI24" s="583"/>
      <c r="DJ24" s="583"/>
      <c r="DK24" s="584"/>
      <c r="DL24" s="621">
        <v>8877637</v>
      </c>
      <c r="DM24" s="583"/>
      <c r="DN24" s="583"/>
      <c r="DO24" s="583"/>
      <c r="DP24" s="583"/>
      <c r="DQ24" s="583"/>
      <c r="DR24" s="583"/>
      <c r="DS24" s="583"/>
      <c r="DT24" s="583"/>
      <c r="DU24" s="583"/>
      <c r="DV24" s="584"/>
      <c r="DW24" s="587">
        <v>42.6</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3556923</v>
      </c>
      <c r="S25" s="594"/>
      <c r="T25" s="594"/>
      <c r="U25" s="594"/>
      <c r="V25" s="594"/>
      <c r="W25" s="594"/>
      <c r="X25" s="594"/>
      <c r="Y25" s="595"/>
      <c r="Z25" s="596">
        <v>8.9</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4862149</v>
      </c>
      <c r="CS25" s="613"/>
      <c r="CT25" s="613"/>
      <c r="CU25" s="613"/>
      <c r="CV25" s="613"/>
      <c r="CW25" s="613"/>
      <c r="CX25" s="613"/>
      <c r="CY25" s="614"/>
      <c r="CZ25" s="627">
        <v>12.8</v>
      </c>
      <c r="DA25" s="628"/>
      <c r="DB25" s="628"/>
      <c r="DC25" s="629"/>
      <c r="DD25" s="602">
        <v>4594904</v>
      </c>
      <c r="DE25" s="613"/>
      <c r="DF25" s="613"/>
      <c r="DG25" s="613"/>
      <c r="DH25" s="613"/>
      <c r="DI25" s="613"/>
      <c r="DJ25" s="613"/>
      <c r="DK25" s="614"/>
      <c r="DL25" s="602">
        <v>4594851</v>
      </c>
      <c r="DM25" s="613"/>
      <c r="DN25" s="613"/>
      <c r="DO25" s="613"/>
      <c r="DP25" s="613"/>
      <c r="DQ25" s="613"/>
      <c r="DR25" s="613"/>
      <c r="DS25" s="613"/>
      <c r="DT25" s="613"/>
      <c r="DU25" s="613"/>
      <c r="DV25" s="614"/>
      <c r="DW25" s="598">
        <v>22</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3151437</v>
      </c>
      <c r="CS26" s="594"/>
      <c r="CT26" s="594"/>
      <c r="CU26" s="594"/>
      <c r="CV26" s="594"/>
      <c r="CW26" s="594"/>
      <c r="CX26" s="594"/>
      <c r="CY26" s="595"/>
      <c r="CZ26" s="627">
        <v>8.3000000000000007</v>
      </c>
      <c r="DA26" s="628"/>
      <c r="DB26" s="628"/>
      <c r="DC26" s="629"/>
      <c r="DD26" s="602">
        <v>2935116</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2063470</v>
      </c>
      <c r="S27" s="594"/>
      <c r="T27" s="594"/>
      <c r="U27" s="594"/>
      <c r="V27" s="594"/>
      <c r="W27" s="594"/>
      <c r="X27" s="594"/>
      <c r="Y27" s="595"/>
      <c r="Z27" s="596">
        <v>5.2</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7501262</v>
      </c>
      <c r="BH27" s="594"/>
      <c r="BI27" s="594"/>
      <c r="BJ27" s="594"/>
      <c r="BK27" s="594"/>
      <c r="BL27" s="594"/>
      <c r="BM27" s="594"/>
      <c r="BN27" s="595"/>
      <c r="BO27" s="596">
        <v>100</v>
      </c>
      <c r="BP27" s="596"/>
      <c r="BQ27" s="596"/>
      <c r="BR27" s="596"/>
      <c r="BS27" s="602">
        <v>79999</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3990652</v>
      </c>
      <c r="CS27" s="613"/>
      <c r="CT27" s="613"/>
      <c r="CU27" s="613"/>
      <c r="CV27" s="613"/>
      <c r="CW27" s="613"/>
      <c r="CX27" s="613"/>
      <c r="CY27" s="614"/>
      <c r="CZ27" s="627">
        <v>10.5</v>
      </c>
      <c r="DA27" s="628"/>
      <c r="DB27" s="628"/>
      <c r="DC27" s="629"/>
      <c r="DD27" s="602">
        <v>1695244</v>
      </c>
      <c r="DE27" s="613"/>
      <c r="DF27" s="613"/>
      <c r="DG27" s="613"/>
      <c r="DH27" s="613"/>
      <c r="DI27" s="613"/>
      <c r="DJ27" s="613"/>
      <c r="DK27" s="614"/>
      <c r="DL27" s="602">
        <v>1695244</v>
      </c>
      <c r="DM27" s="613"/>
      <c r="DN27" s="613"/>
      <c r="DO27" s="613"/>
      <c r="DP27" s="613"/>
      <c r="DQ27" s="613"/>
      <c r="DR27" s="613"/>
      <c r="DS27" s="613"/>
      <c r="DT27" s="613"/>
      <c r="DU27" s="613"/>
      <c r="DV27" s="614"/>
      <c r="DW27" s="598">
        <v>8.1</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100433</v>
      </c>
      <c r="S28" s="594"/>
      <c r="T28" s="594"/>
      <c r="U28" s="594"/>
      <c r="V28" s="594"/>
      <c r="W28" s="594"/>
      <c r="X28" s="594"/>
      <c r="Y28" s="595"/>
      <c r="Z28" s="596">
        <v>0.3</v>
      </c>
      <c r="AA28" s="596"/>
      <c r="AB28" s="596"/>
      <c r="AC28" s="596"/>
      <c r="AD28" s="597">
        <v>17728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2696130</v>
      </c>
      <c r="CS28" s="594"/>
      <c r="CT28" s="594"/>
      <c r="CU28" s="594"/>
      <c r="CV28" s="594"/>
      <c r="CW28" s="594"/>
      <c r="CX28" s="594"/>
      <c r="CY28" s="595"/>
      <c r="CZ28" s="627">
        <v>7.1</v>
      </c>
      <c r="DA28" s="628"/>
      <c r="DB28" s="628"/>
      <c r="DC28" s="629"/>
      <c r="DD28" s="602">
        <v>2587542</v>
      </c>
      <c r="DE28" s="594"/>
      <c r="DF28" s="594"/>
      <c r="DG28" s="594"/>
      <c r="DH28" s="594"/>
      <c r="DI28" s="594"/>
      <c r="DJ28" s="594"/>
      <c r="DK28" s="595"/>
      <c r="DL28" s="602">
        <v>2587542</v>
      </c>
      <c r="DM28" s="594"/>
      <c r="DN28" s="594"/>
      <c r="DO28" s="594"/>
      <c r="DP28" s="594"/>
      <c r="DQ28" s="594"/>
      <c r="DR28" s="594"/>
      <c r="DS28" s="594"/>
      <c r="DT28" s="594"/>
      <c r="DU28" s="594"/>
      <c r="DV28" s="595"/>
      <c r="DW28" s="598">
        <v>12.4</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81758</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2695825</v>
      </c>
      <c r="CS29" s="613"/>
      <c r="CT29" s="613"/>
      <c r="CU29" s="613"/>
      <c r="CV29" s="613"/>
      <c r="CW29" s="613"/>
      <c r="CX29" s="613"/>
      <c r="CY29" s="614"/>
      <c r="CZ29" s="627">
        <v>7.1</v>
      </c>
      <c r="DA29" s="628"/>
      <c r="DB29" s="628"/>
      <c r="DC29" s="629"/>
      <c r="DD29" s="602">
        <v>2587237</v>
      </c>
      <c r="DE29" s="613"/>
      <c r="DF29" s="613"/>
      <c r="DG29" s="613"/>
      <c r="DH29" s="613"/>
      <c r="DI29" s="613"/>
      <c r="DJ29" s="613"/>
      <c r="DK29" s="614"/>
      <c r="DL29" s="602">
        <v>2587237</v>
      </c>
      <c r="DM29" s="613"/>
      <c r="DN29" s="613"/>
      <c r="DO29" s="613"/>
      <c r="DP29" s="613"/>
      <c r="DQ29" s="613"/>
      <c r="DR29" s="613"/>
      <c r="DS29" s="613"/>
      <c r="DT29" s="613"/>
      <c r="DU29" s="613"/>
      <c r="DV29" s="614"/>
      <c r="DW29" s="598">
        <v>12.4</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262495</v>
      </c>
      <c r="S30" s="594"/>
      <c r="T30" s="594"/>
      <c r="U30" s="594"/>
      <c r="V30" s="594"/>
      <c r="W30" s="594"/>
      <c r="X30" s="594"/>
      <c r="Y30" s="595"/>
      <c r="Z30" s="596">
        <v>0.7</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98.9</v>
      </c>
      <c r="BH30" s="652"/>
      <c r="BI30" s="652"/>
      <c r="BJ30" s="652"/>
      <c r="BK30" s="652"/>
      <c r="BL30" s="652"/>
      <c r="BM30" s="588">
        <v>94.7</v>
      </c>
      <c r="BN30" s="652"/>
      <c r="BO30" s="652"/>
      <c r="BP30" s="652"/>
      <c r="BQ30" s="653"/>
      <c r="BR30" s="651">
        <v>98.7</v>
      </c>
      <c r="BS30" s="652"/>
      <c r="BT30" s="652"/>
      <c r="BU30" s="652"/>
      <c r="BV30" s="652"/>
      <c r="BW30" s="652"/>
      <c r="BX30" s="588">
        <v>94.2</v>
      </c>
      <c r="BY30" s="652"/>
      <c r="BZ30" s="652"/>
      <c r="CA30" s="652"/>
      <c r="CB30" s="653"/>
      <c r="CD30" s="656"/>
      <c r="CE30" s="657"/>
      <c r="CF30" s="607" t="s">
        <v>289</v>
      </c>
      <c r="CG30" s="608"/>
      <c r="CH30" s="608"/>
      <c r="CI30" s="608"/>
      <c r="CJ30" s="608"/>
      <c r="CK30" s="608"/>
      <c r="CL30" s="608"/>
      <c r="CM30" s="608"/>
      <c r="CN30" s="608"/>
      <c r="CO30" s="608"/>
      <c r="CP30" s="608"/>
      <c r="CQ30" s="609"/>
      <c r="CR30" s="593">
        <v>2420231</v>
      </c>
      <c r="CS30" s="594"/>
      <c r="CT30" s="594"/>
      <c r="CU30" s="594"/>
      <c r="CV30" s="594"/>
      <c r="CW30" s="594"/>
      <c r="CX30" s="594"/>
      <c r="CY30" s="595"/>
      <c r="CZ30" s="627">
        <v>6.4</v>
      </c>
      <c r="DA30" s="628"/>
      <c r="DB30" s="628"/>
      <c r="DC30" s="629"/>
      <c r="DD30" s="602">
        <v>2311643</v>
      </c>
      <c r="DE30" s="594"/>
      <c r="DF30" s="594"/>
      <c r="DG30" s="594"/>
      <c r="DH30" s="594"/>
      <c r="DI30" s="594"/>
      <c r="DJ30" s="594"/>
      <c r="DK30" s="595"/>
      <c r="DL30" s="602">
        <v>2311643</v>
      </c>
      <c r="DM30" s="594"/>
      <c r="DN30" s="594"/>
      <c r="DO30" s="594"/>
      <c r="DP30" s="594"/>
      <c r="DQ30" s="594"/>
      <c r="DR30" s="594"/>
      <c r="DS30" s="594"/>
      <c r="DT30" s="594"/>
      <c r="DU30" s="594"/>
      <c r="DV30" s="595"/>
      <c r="DW30" s="598">
        <v>11.1</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2011449</v>
      </c>
      <c r="S31" s="594"/>
      <c r="T31" s="594"/>
      <c r="U31" s="594"/>
      <c r="V31" s="594"/>
      <c r="W31" s="594"/>
      <c r="X31" s="594"/>
      <c r="Y31" s="595"/>
      <c r="Z31" s="596">
        <v>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98.9</v>
      </c>
      <c r="BH31" s="613"/>
      <c r="BI31" s="613"/>
      <c r="BJ31" s="613"/>
      <c r="BK31" s="613"/>
      <c r="BL31" s="613"/>
      <c r="BM31" s="599">
        <v>96.4</v>
      </c>
      <c r="BN31" s="649"/>
      <c r="BO31" s="649"/>
      <c r="BP31" s="649"/>
      <c r="BQ31" s="650"/>
      <c r="BR31" s="648">
        <v>99</v>
      </c>
      <c r="BS31" s="613"/>
      <c r="BT31" s="613"/>
      <c r="BU31" s="613"/>
      <c r="BV31" s="613"/>
      <c r="BW31" s="613"/>
      <c r="BX31" s="599">
        <v>96.2</v>
      </c>
      <c r="BY31" s="649"/>
      <c r="BZ31" s="649"/>
      <c r="CA31" s="649"/>
      <c r="CB31" s="650"/>
      <c r="CD31" s="656"/>
      <c r="CE31" s="657"/>
      <c r="CF31" s="607" t="s">
        <v>293</v>
      </c>
      <c r="CG31" s="608"/>
      <c r="CH31" s="608"/>
      <c r="CI31" s="608"/>
      <c r="CJ31" s="608"/>
      <c r="CK31" s="608"/>
      <c r="CL31" s="608"/>
      <c r="CM31" s="608"/>
      <c r="CN31" s="608"/>
      <c r="CO31" s="608"/>
      <c r="CP31" s="608"/>
      <c r="CQ31" s="609"/>
      <c r="CR31" s="593">
        <v>275594</v>
      </c>
      <c r="CS31" s="613"/>
      <c r="CT31" s="613"/>
      <c r="CU31" s="613"/>
      <c r="CV31" s="613"/>
      <c r="CW31" s="613"/>
      <c r="CX31" s="613"/>
      <c r="CY31" s="614"/>
      <c r="CZ31" s="627">
        <v>0.7</v>
      </c>
      <c r="DA31" s="628"/>
      <c r="DB31" s="628"/>
      <c r="DC31" s="629"/>
      <c r="DD31" s="602">
        <v>275594</v>
      </c>
      <c r="DE31" s="613"/>
      <c r="DF31" s="613"/>
      <c r="DG31" s="613"/>
      <c r="DH31" s="613"/>
      <c r="DI31" s="613"/>
      <c r="DJ31" s="613"/>
      <c r="DK31" s="614"/>
      <c r="DL31" s="602">
        <v>275594</v>
      </c>
      <c r="DM31" s="613"/>
      <c r="DN31" s="613"/>
      <c r="DO31" s="613"/>
      <c r="DP31" s="613"/>
      <c r="DQ31" s="613"/>
      <c r="DR31" s="613"/>
      <c r="DS31" s="613"/>
      <c r="DT31" s="613"/>
      <c r="DU31" s="613"/>
      <c r="DV31" s="614"/>
      <c r="DW31" s="598">
        <v>1.3</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659187</v>
      </c>
      <c r="S32" s="594"/>
      <c r="T32" s="594"/>
      <c r="U32" s="594"/>
      <c r="V32" s="594"/>
      <c r="W32" s="594"/>
      <c r="X32" s="594"/>
      <c r="Y32" s="595"/>
      <c r="Z32" s="596">
        <v>1.7</v>
      </c>
      <c r="AA32" s="596"/>
      <c r="AB32" s="596"/>
      <c r="AC32" s="596"/>
      <c r="AD32" s="597">
        <v>7392</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98.9</v>
      </c>
      <c r="BH32" s="661"/>
      <c r="BI32" s="661"/>
      <c r="BJ32" s="661"/>
      <c r="BK32" s="661"/>
      <c r="BL32" s="661"/>
      <c r="BM32" s="662">
        <v>92.9</v>
      </c>
      <c r="BN32" s="661"/>
      <c r="BO32" s="661"/>
      <c r="BP32" s="661"/>
      <c r="BQ32" s="663"/>
      <c r="BR32" s="660">
        <v>98.3</v>
      </c>
      <c r="BS32" s="661"/>
      <c r="BT32" s="661"/>
      <c r="BU32" s="661"/>
      <c r="BV32" s="661"/>
      <c r="BW32" s="661"/>
      <c r="BX32" s="662">
        <v>92.1</v>
      </c>
      <c r="BY32" s="661"/>
      <c r="BZ32" s="661"/>
      <c r="CA32" s="661"/>
      <c r="CB32" s="663"/>
      <c r="CD32" s="658"/>
      <c r="CE32" s="659"/>
      <c r="CF32" s="607" t="s">
        <v>296</v>
      </c>
      <c r="CG32" s="608"/>
      <c r="CH32" s="608"/>
      <c r="CI32" s="608"/>
      <c r="CJ32" s="608"/>
      <c r="CK32" s="608"/>
      <c r="CL32" s="608"/>
      <c r="CM32" s="608"/>
      <c r="CN32" s="608"/>
      <c r="CO32" s="608"/>
      <c r="CP32" s="608"/>
      <c r="CQ32" s="609"/>
      <c r="CR32" s="593">
        <v>305</v>
      </c>
      <c r="CS32" s="594"/>
      <c r="CT32" s="594"/>
      <c r="CU32" s="594"/>
      <c r="CV32" s="594"/>
      <c r="CW32" s="594"/>
      <c r="CX32" s="594"/>
      <c r="CY32" s="595"/>
      <c r="CZ32" s="627">
        <v>0</v>
      </c>
      <c r="DA32" s="628"/>
      <c r="DB32" s="628"/>
      <c r="DC32" s="629"/>
      <c r="DD32" s="602">
        <v>305</v>
      </c>
      <c r="DE32" s="594"/>
      <c r="DF32" s="594"/>
      <c r="DG32" s="594"/>
      <c r="DH32" s="594"/>
      <c r="DI32" s="594"/>
      <c r="DJ32" s="594"/>
      <c r="DK32" s="595"/>
      <c r="DL32" s="602">
        <v>305</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9120000</v>
      </c>
      <c r="S33" s="594"/>
      <c r="T33" s="594"/>
      <c r="U33" s="594"/>
      <c r="V33" s="594"/>
      <c r="W33" s="594"/>
      <c r="X33" s="594"/>
      <c r="Y33" s="595"/>
      <c r="Z33" s="596">
        <v>22.9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13671561</v>
      </c>
      <c r="CS33" s="613"/>
      <c r="CT33" s="613"/>
      <c r="CU33" s="613"/>
      <c r="CV33" s="613"/>
      <c r="CW33" s="613"/>
      <c r="CX33" s="613"/>
      <c r="CY33" s="614"/>
      <c r="CZ33" s="627">
        <v>35.9</v>
      </c>
      <c r="DA33" s="628"/>
      <c r="DB33" s="628"/>
      <c r="DC33" s="629"/>
      <c r="DD33" s="602">
        <v>10703312</v>
      </c>
      <c r="DE33" s="613"/>
      <c r="DF33" s="613"/>
      <c r="DG33" s="613"/>
      <c r="DH33" s="613"/>
      <c r="DI33" s="613"/>
      <c r="DJ33" s="613"/>
      <c r="DK33" s="614"/>
      <c r="DL33" s="602">
        <v>8886943</v>
      </c>
      <c r="DM33" s="613"/>
      <c r="DN33" s="613"/>
      <c r="DO33" s="613"/>
      <c r="DP33" s="613"/>
      <c r="DQ33" s="613"/>
      <c r="DR33" s="613"/>
      <c r="DS33" s="613"/>
      <c r="DT33" s="613"/>
      <c r="DU33" s="613"/>
      <c r="DV33" s="614"/>
      <c r="DW33" s="598">
        <v>42.6</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4785896</v>
      </c>
      <c r="CS34" s="594"/>
      <c r="CT34" s="594"/>
      <c r="CU34" s="594"/>
      <c r="CV34" s="594"/>
      <c r="CW34" s="594"/>
      <c r="CX34" s="594"/>
      <c r="CY34" s="595"/>
      <c r="CZ34" s="627">
        <v>12.6</v>
      </c>
      <c r="DA34" s="628"/>
      <c r="DB34" s="628"/>
      <c r="DC34" s="629"/>
      <c r="DD34" s="602">
        <v>3652779</v>
      </c>
      <c r="DE34" s="594"/>
      <c r="DF34" s="594"/>
      <c r="DG34" s="594"/>
      <c r="DH34" s="594"/>
      <c r="DI34" s="594"/>
      <c r="DJ34" s="594"/>
      <c r="DK34" s="595"/>
      <c r="DL34" s="602">
        <v>3485385</v>
      </c>
      <c r="DM34" s="594"/>
      <c r="DN34" s="594"/>
      <c r="DO34" s="594"/>
      <c r="DP34" s="594"/>
      <c r="DQ34" s="594"/>
      <c r="DR34" s="594"/>
      <c r="DS34" s="594"/>
      <c r="DT34" s="594"/>
      <c r="DU34" s="594"/>
      <c r="DV34" s="595"/>
      <c r="DW34" s="598">
        <v>16.7</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900000</v>
      </c>
      <c r="S35" s="594"/>
      <c r="T35" s="594"/>
      <c r="U35" s="594"/>
      <c r="V35" s="594"/>
      <c r="W35" s="594"/>
      <c r="X35" s="594"/>
      <c r="Y35" s="595"/>
      <c r="Z35" s="596">
        <v>2.2999999999999998</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3902457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14268</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260241</v>
      </c>
      <c r="CS35" s="613"/>
      <c r="CT35" s="613"/>
      <c r="CU35" s="613"/>
      <c r="CV35" s="613"/>
      <c r="CW35" s="613"/>
      <c r="CX35" s="613"/>
      <c r="CY35" s="614"/>
      <c r="CZ35" s="627">
        <v>0.7</v>
      </c>
      <c r="DA35" s="628"/>
      <c r="DB35" s="628"/>
      <c r="DC35" s="629"/>
      <c r="DD35" s="602">
        <v>229926</v>
      </c>
      <c r="DE35" s="613"/>
      <c r="DF35" s="613"/>
      <c r="DG35" s="613"/>
      <c r="DH35" s="613"/>
      <c r="DI35" s="613"/>
      <c r="DJ35" s="613"/>
      <c r="DK35" s="614"/>
      <c r="DL35" s="602">
        <v>229926</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39901740</v>
      </c>
      <c r="S36" s="666"/>
      <c r="T36" s="666"/>
      <c r="U36" s="666"/>
      <c r="V36" s="666"/>
      <c r="W36" s="666"/>
      <c r="X36" s="666"/>
      <c r="Y36" s="667"/>
      <c r="Z36" s="668">
        <v>100</v>
      </c>
      <c r="AA36" s="668"/>
      <c r="AB36" s="668"/>
      <c r="AC36" s="668"/>
      <c r="AD36" s="669">
        <v>19958188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641928</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-145525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3946075</v>
      </c>
      <c r="CS36" s="594"/>
      <c r="CT36" s="594"/>
      <c r="CU36" s="594"/>
      <c r="CV36" s="594"/>
      <c r="CW36" s="594"/>
      <c r="CX36" s="594"/>
      <c r="CY36" s="595"/>
      <c r="CZ36" s="627">
        <v>10.4</v>
      </c>
      <c r="DA36" s="628"/>
      <c r="DB36" s="628"/>
      <c r="DC36" s="629"/>
      <c r="DD36" s="602">
        <v>3302659</v>
      </c>
      <c r="DE36" s="594"/>
      <c r="DF36" s="594"/>
      <c r="DG36" s="594"/>
      <c r="DH36" s="594"/>
      <c r="DI36" s="594"/>
      <c r="DJ36" s="594"/>
      <c r="DK36" s="595"/>
      <c r="DL36" s="602">
        <v>2679235</v>
      </c>
      <c r="DM36" s="594"/>
      <c r="DN36" s="594"/>
      <c r="DO36" s="594"/>
      <c r="DP36" s="594"/>
      <c r="DQ36" s="594"/>
      <c r="DR36" s="594"/>
      <c r="DS36" s="594"/>
      <c r="DT36" s="594"/>
      <c r="DU36" s="594"/>
      <c r="DV36" s="595"/>
      <c r="DW36" s="598">
        <v>12.8</v>
      </c>
      <c r="DX36" s="625"/>
      <c r="DY36" s="625"/>
      <c r="DZ36" s="625"/>
      <c r="EA36" s="625"/>
      <c r="EB36" s="625"/>
      <c r="EC36" s="626"/>
    </row>
    <row r="37" spans="2:133" ht="11.25" customHeight="1">
      <c r="AQ37" s="672" t="s">
        <v>311</v>
      </c>
      <c r="AR37" s="673"/>
      <c r="AS37" s="673"/>
      <c r="AT37" s="673"/>
      <c r="AU37" s="673"/>
      <c r="AV37" s="673"/>
      <c r="AW37" s="673"/>
      <c r="AX37" s="673"/>
      <c r="AY37" s="674"/>
      <c r="AZ37" s="593">
        <v>244739</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9708</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1387094</v>
      </c>
      <c r="CS37" s="613"/>
      <c r="CT37" s="613"/>
      <c r="CU37" s="613"/>
      <c r="CV37" s="613"/>
      <c r="CW37" s="613"/>
      <c r="CX37" s="613"/>
      <c r="CY37" s="614"/>
      <c r="CZ37" s="627">
        <v>3.6</v>
      </c>
      <c r="DA37" s="628"/>
      <c r="DB37" s="628"/>
      <c r="DC37" s="629"/>
      <c r="DD37" s="602">
        <v>1362095</v>
      </c>
      <c r="DE37" s="613"/>
      <c r="DF37" s="613"/>
      <c r="DG37" s="613"/>
      <c r="DH37" s="613"/>
      <c r="DI37" s="613"/>
      <c r="DJ37" s="613"/>
      <c r="DK37" s="614"/>
      <c r="DL37" s="602">
        <v>1221398</v>
      </c>
      <c r="DM37" s="613"/>
      <c r="DN37" s="613"/>
      <c r="DO37" s="613"/>
      <c r="DP37" s="613"/>
      <c r="DQ37" s="613"/>
      <c r="DR37" s="613"/>
      <c r="DS37" s="613"/>
      <c r="DT37" s="613"/>
      <c r="DU37" s="613"/>
      <c r="DV37" s="614"/>
      <c r="DW37" s="598">
        <v>5.9</v>
      </c>
      <c r="DX37" s="625"/>
      <c r="DY37" s="625"/>
      <c r="DZ37" s="625"/>
      <c r="EA37" s="625"/>
      <c r="EB37" s="625"/>
      <c r="EC37" s="626"/>
    </row>
    <row r="38" spans="2:133" ht="11.25" customHeight="1">
      <c r="AQ38" s="672" t="s">
        <v>314</v>
      </c>
      <c r="AR38" s="673"/>
      <c r="AS38" s="673"/>
      <c r="AT38" s="673"/>
      <c r="AU38" s="673"/>
      <c r="AV38" s="673"/>
      <c r="AW38" s="673"/>
      <c r="AX38" s="673"/>
      <c r="AY38" s="674"/>
      <c r="AZ38" s="593">
        <v>25580</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16317</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3224044</v>
      </c>
      <c r="CS38" s="594"/>
      <c r="CT38" s="594"/>
      <c r="CU38" s="594"/>
      <c r="CV38" s="594"/>
      <c r="CW38" s="594"/>
      <c r="CX38" s="594"/>
      <c r="CY38" s="595"/>
      <c r="CZ38" s="627">
        <v>8.5</v>
      </c>
      <c r="DA38" s="628"/>
      <c r="DB38" s="628"/>
      <c r="DC38" s="629"/>
      <c r="DD38" s="602">
        <v>2759236</v>
      </c>
      <c r="DE38" s="594"/>
      <c r="DF38" s="594"/>
      <c r="DG38" s="594"/>
      <c r="DH38" s="594"/>
      <c r="DI38" s="594"/>
      <c r="DJ38" s="594"/>
      <c r="DK38" s="595"/>
      <c r="DL38" s="602">
        <v>2491557</v>
      </c>
      <c r="DM38" s="594"/>
      <c r="DN38" s="594"/>
      <c r="DO38" s="594"/>
      <c r="DP38" s="594"/>
      <c r="DQ38" s="594"/>
      <c r="DR38" s="594"/>
      <c r="DS38" s="594"/>
      <c r="DT38" s="594"/>
      <c r="DU38" s="594"/>
      <c r="DV38" s="595"/>
      <c r="DW38" s="598">
        <v>11.9</v>
      </c>
      <c r="DX38" s="625"/>
      <c r="DY38" s="625"/>
      <c r="DZ38" s="625"/>
      <c r="EA38" s="625"/>
      <c r="EB38" s="625"/>
      <c r="EC38" s="626"/>
    </row>
    <row r="39" spans="2:133" ht="11.25" customHeight="1">
      <c r="AQ39" s="672" t="s">
        <v>317</v>
      </c>
      <c r="AR39" s="673"/>
      <c r="AS39" s="673"/>
      <c r="AT39" s="673"/>
      <c r="AU39" s="673"/>
      <c r="AV39" s="673"/>
      <c r="AW39" s="673"/>
      <c r="AX39" s="673"/>
      <c r="AY39" s="674"/>
      <c r="AZ39" s="593">
        <v>10905</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89</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1393465</v>
      </c>
      <c r="CS39" s="613"/>
      <c r="CT39" s="613"/>
      <c r="CU39" s="613"/>
      <c r="CV39" s="613"/>
      <c r="CW39" s="613"/>
      <c r="CX39" s="613"/>
      <c r="CY39" s="614"/>
      <c r="CZ39" s="627">
        <v>3.7</v>
      </c>
      <c r="DA39" s="628"/>
      <c r="DB39" s="628"/>
      <c r="DC39" s="629"/>
      <c r="DD39" s="602">
        <v>716872</v>
      </c>
      <c r="DE39" s="613"/>
      <c r="DF39" s="613"/>
      <c r="DG39" s="613"/>
      <c r="DH39" s="613"/>
      <c r="DI39" s="613"/>
      <c r="DJ39" s="613"/>
      <c r="DK39" s="614"/>
      <c r="DL39" s="602" t="s">
        <v>109</v>
      </c>
      <c r="DM39" s="613"/>
      <c r="DN39" s="613"/>
      <c r="DO39" s="613"/>
      <c r="DP39" s="613"/>
      <c r="DQ39" s="613"/>
      <c r="DR39" s="613"/>
      <c r="DS39" s="613"/>
      <c r="DT39" s="613"/>
      <c r="DU39" s="613"/>
      <c r="DV39" s="61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691833</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108</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61840</v>
      </c>
      <c r="CS40" s="594"/>
      <c r="CT40" s="594"/>
      <c r="CU40" s="594"/>
      <c r="CV40" s="594"/>
      <c r="CW40" s="594"/>
      <c r="CX40" s="594"/>
      <c r="CY40" s="595"/>
      <c r="CZ40" s="627">
        <v>0.2</v>
      </c>
      <c r="DA40" s="628"/>
      <c r="DB40" s="628"/>
      <c r="DC40" s="629"/>
      <c r="DD40" s="602">
        <v>41840</v>
      </c>
      <c r="DE40" s="594"/>
      <c r="DF40" s="594"/>
      <c r="DG40" s="594"/>
      <c r="DH40" s="594"/>
      <c r="DI40" s="594"/>
      <c r="DJ40" s="594"/>
      <c r="DK40" s="595"/>
      <c r="DL40" s="602">
        <v>840</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2287472</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371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12847325</v>
      </c>
      <c r="CS42" s="594"/>
      <c r="CT42" s="594"/>
      <c r="CU42" s="594"/>
      <c r="CV42" s="594"/>
      <c r="CW42" s="594"/>
      <c r="CX42" s="594"/>
      <c r="CY42" s="595"/>
      <c r="CZ42" s="627">
        <v>33.700000000000003</v>
      </c>
      <c r="DA42" s="676"/>
      <c r="DB42" s="676"/>
      <c r="DC42" s="677"/>
      <c r="DD42" s="602">
        <v>2456643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38437</v>
      </c>
      <c r="CS43" s="613"/>
      <c r="CT43" s="613"/>
      <c r="CU43" s="613"/>
      <c r="CV43" s="613"/>
      <c r="CW43" s="613"/>
      <c r="CX43" s="613"/>
      <c r="CY43" s="614"/>
      <c r="CZ43" s="627">
        <v>0.1</v>
      </c>
      <c r="DA43" s="628"/>
      <c r="DB43" s="628"/>
      <c r="DC43" s="629"/>
      <c r="DD43" s="602">
        <v>38437</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12703753</v>
      </c>
      <c r="CS44" s="594"/>
      <c r="CT44" s="594"/>
      <c r="CU44" s="594"/>
      <c r="CV44" s="594"/>
      <c r="CW44" s="594"/>
      <c r="CX44" s="594"/>
      <c r="CY44" s="595"/>
      <c r="CZ44" s="627">
        <v>33.4</v>
      </c>
      <c r="DA44" s="676"/>
      <c r="DB44" s="676"/>
      <c r="DC44" s="677"/>
      <c r="DD44" s="602">
        <v>2358664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3128298</v>
      </c>
      <c r="CS45" s="613"/>
      <c r="CT45" s="613"/>
      <c r="CU45" s="613"/>
      <c r="CV45" s="613"/>
      <c r="CW45" s="613"/>
      <c r="CX45" s="613"/>
      <c r="CY45" s="614"/>
      <c r="CZ45" s="627">
        <v>8.1999999999999993</v>
      </c>
      <c r="DA45" s="628"/>
      <c r="DB45" s="628"/>
      <c r="DC45" s="629"/>
      <c r="DD45" s="602">
        <v>115160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9440649</v>
      </c>
      <c r="CS46" s="594"/>
      <c r="CT46" s="594"/>
      <c r="CU46" s="594"/>
      <c r="CV46" s="594"/>
      <c r="CW46" s="594"/>
      <c r="CX46" s="594"/>
      <c r="CY46" s="595"/>
      <c r="CZ46" s="627">
        <v>24.8</v>
      </c>
      <c r="DA46" s="676"/>
      <c r="DB46" s="676"/>
      <c r="DC46" s="677"/>
      <c r="DD46" s="602">
        <v>2143852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143572</v>
      </c>
      <c r="CS47" s="613"/>
      <c r="CT47" s="613"/>
      <c r="CU47" s="613"/>
      <c r="CV47" s="613"/>
      <c r="CW47" s="613"/>
      <c r="CX47" s="613"/>
      <c r="CY47" s="614"/>
      <c r="CZ47" s="627">
        <v>0.4</v>
      </c>
      <c r="DA47" s="628"/>
      <c r="DB47" s="628"/>
      <c r="DC47" s="629"/>
      <c r="DD47" s="602">
        <v>97979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38067817</v>
      </c>
      <c r="CS49" s="661"/>
      <c r="CT49" s="661"/>
      <c r="CU49" s="661"/>
      <c r="CV49" s="661"/>
      <c r="CW49" s="661"/>
      <c r="CX49" s="661"/>
      <c r="CY49" s="688"/>
      <c r="CZ49" s="689">
        <v>100</v>
      </c>
      <c r="DA49" s="690"/>
      <c r="DB49" s="690"/>
      <c r="DC49" s="691"/>
      <c r="DD49" s="692">
        <v>22037645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39910</v>
      </c>
      <c r="R7" s="723"/>
      <c r="S7" s="723"/>
      <c r="T7" s="723"/>
      <c r="U7" s="723"/>
      <c r="V7" s="723">
        <v>38076</v>
      </c>
      <c r="W7" s="723"/>
      <c r="X7" s="723"/>
      <c r="Y7" s="723"/>
      <c r="Z7" s="723"/>
      <c r="AA7" s="723">
        <v>1834</v>
      </c>
      <c r="AB7" s="723"/>
      <c r="AC7" s="723"/>
      <c r="AD7" s="723"/>
      <c r="AE7" s="724"/>
      <c r="AF7" s="725">
        <v>1317</v>
      </c>
      <c r="AG7" s="726"/>
      <c r="AH7" s="726"/>
      <c r="AI7" s="726"/>
      <c r="AJ7" s="727"/>
      <c r="AK7" s="762">
        <v>257</v>
      </c>
      <c r="AL7" s="763"/>
      <c r="AM7" s="763"/>
      <c r="AN7" s="763"/>
      <c r="AO7" s="763"/>
      <c r="AP7" s="763">
        <v>32747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554</v>
      </c>
      <c r="BS7" s="766" t="s">
        <v>550</v>
      </c>
      <c r="BT7" s="767"/>
      <c r="BU7" s="767"/>
      <c r="BV7" s="767"/>
      <c r="BW7" s="767"/>
      <c r="BX7" s="767"/>
      <c r="BY7" s="767"/>
      <c r="BZ7" s="767"/>
      <c r="CA7" s="767"/>
      <c r="CB7" s="767"/>
      <c r="CC7" s="767"/>
      <c r="CD7" s="767"/>
      <c r="CE7" s="767"/>
      <c r="CF7" s="767"/>
      <c r="CG7" s="768"/>
      <c r="CH7" s="759">
        <v>3</v>
      </c>
      <c r="CI7" s="760"/>
      <c r="CJ7" s="760"/>
      <c r="CK7" s="760"/>
      <c r="CL7" s="761"/>
      <c r="CM7" s="759">
        <v>-410</v>
      </c>
      <c r="CN7" s="760"/>
      <c r="CO7" s="760"/>
      <c r="CP7" s="760"/>
      <c r="CQ7" s="761"/>
      <c r="CR7" s="759">
        <v>5</v>
      </c>
      <c r="CS7" s="760"/>
      <c r="CT7" s="760"/>
      <c r="CU7" s="760"/>
      <c r="CV7" s="761"/>
      <c r="CW7" s="759" t="s">
        <v>556</v>
      </c>
      <c r="CX7" s="760"/>
      <c r="CY7" s="760"/>
      <c r="CZ7" s="760"/>
      <c r="DA7" s="761"/>
      <c r="DB7" s="759">
        <v>1027</v>
      </c>
      <c r="DC7" s="760"/>
      <c r="DD7" s="760"/>
      <c r="DE7" s="760"/>
      <c r="DF7" s="761"/>
      <c r="DG7" s="759">
        <v>384</v>
      </c>
      <c r="DH7" s="760"/>
      <c r="DI7" s="760"/>
      <c r="DJ7" s="760"/>
      <c r="DK7" s="761"/>
      <c r="DL7" s="759" t="s">
        <v>556</v>
      </c>
      <c r="DM7" s="760"/>
      <c r="DN7" s="760"/>
      <c r="DO7" s="760"/>
      <c r="DP7" s="761"/>
      <c r="DQ7" s="759" t="s">
        <v>559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0</v>
      </c>
      <c r="CI8" s="770"/>
      <c r="CJ8" s="770"/>
      <c r="CK8" s="770"/>
      <c r="CL8" s="771"/>
      <c r="CM8" s="769">
        <v>92</v>
      </c>
      <c r="CN8" s="770"/>
      <c r="CO8" s="770"/>
      <c r="CP8" s="770"/>
      <c r="CQ8" s="771"/>
      <c r="CR8" s="769">
        <v>54</v>
      </c>
      <c r="CS8" s="770"/>
      <c r="CT8" s="770"/>
      <c r="CU8" s="770"/>
      <c r="CV8" s="771"/>
      <c r="CW8" s="769" t="s">
        <v>556</v>
      </c>
      <c r="CX8" s="770"/>
      <c r="CY8" s="770"/>
      <c r="CZ8" s="770"/>
      <c r="DA8" s="771"/>
      <c r="DB8" s="769" t="s">
        <v>556</v>
      </c>
      <c r="DC8" s="770"/>
      <c r="DD8" s="770"/>
      <c r="DE8" s="770"/>
      <c r="DF8" s="771"/>
      <c r="DG8" s="769" t="s">
        <v>556</v>
      </c>
      <c r="DH8" s="770"/>
      <c r="DI8" s="770"/>
      <c r="DJ8" s="770"/>
      <c r="DK8" s="771"/>
      <c r="DL8" s="769" t="s">
        <v>556</v>
      </c>
      <c r="DM8" s="770"/>
      <c r="DN8" s="770"/>
      <c r="DO8" s="770"/>
      <c r="DP8" s="771"/>
      <c r="DQ8" s="769" t="s">
        <v>556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552</v>
      </c>
      <c r="BT9" s="757"/>
      <c r="BU9" s="757"/>
      <c r="BV9" s="757"/>
      <c r="BW9" s="757"/>
      <c r="BX9" s="757"/>
      <c r="BY9" s="757"/>
      <c r="BZ9" s="757"/>
      <c r="CA9" s="757"/>
      <c r="CB9" s="757"/>
      <c r="CC9" s="757"/>
      <c r="CD9" s="757"/>
      <c r="CE9" s="757"/>
      <c r="CF9" s="757"/>
      <c r="CG9" s="758"/>
      <c r="CH9" s="769">
        <v>8</v>
      </c>
      <c r="CI9" s="770"/>
      <c r="CJ9" s="770"/>
      <c r="CK9" s="770"/>
      <c r="CL9" s="771"/>
      <c r="CM9" s="769">
        <v>38</v>
      </c>
      <c r="CN9" s="770"/>
      <c r="CO9" s="770"/>
      <c r="CP9" s="770"/>
      <c r="CQ9" s="771"/>
      <c r="CR9" s="769">
        <v>6</v>
      </c>
      <c r="CS9" s="770"/>
      <c r="CT9" s="770"/>
      <c r="CU9" s="770"/>
      <c r="CV9" s="771"/>
      <c r="CW9" s="769" t="s">
        <v>556</v>
      </c>
      <c r="CX9" s="770"/>
      <c r="CY9" s="770"/>
      <c r="CZ9" s="770"/>
      <c r="DA9" s="771"/>
      <c r="DB9" s="769" t="s">
        <v>556</v>
      </c>
      <c r="DC9" s="770"/>
      <c r="DD9" s="770"/>
      <c r="DE9" s="770"/>
      <c r="DF9" s="771"/>
      <c r="DG9" s="769" t="s">
        <v>556</v>
      </c>
      <c r="DH9" s="770"/>
      <c r="DI9" s="770"/>
      <c r="DJ9" s="770"/>
      <c r="DK9" s="771"/>
      <c r="DL9" s="769" t="s">
        <v>556</v>
      </c>
      <c r="DM9" s="770"/>
      <c r="DN9" s="770"/>
      <c r="DO9" s="770"/>
      <c r="DP9" s="771"/>
      <c r="DQ9" s="769" t="s">
        <v>556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0</v>
      </c>
      <c r="CI10" s="770"/>
      <c r="CJ10" s="770"/>
      <c r="CK10" s="770"/>
      <c r="CL10" s="771"/>
      <c r="CM10" s="769">
        <v>10</v>
      </c>
      <c r="CN10" s="770"/>
      <c r="CO10" s="770"/>
      <c r="CP10" s="770"/>
      <c r="CQ10" s="771"/>
      <c r="CR10" s="769">
        <v>10</v>
      </c>
      <c r="CS10" s="770"/>
      <c r="CT10" s="770"/>
      <c r="CU10" s="770"/>
      <c r="CV10" s="771"/>
      <c r="CW10" s="769">
        <v>21</v>
      </c>
      <c r="CX10" s="770"/>
      <c r="CY10" s="770"/>
      <c r="CZ10" s="770"/>
      <c r="DA10" s="771"/>
      <c r="DB10" s="769" t="s">
        <v>558</v>
      </c>
      <c r="DC10" s="770"/>
      <c r="DD10" s="770"/>
      <c r="DE10" s="770"/>
      <c r="DF10" s="771"/>
      <c r="DG10" s="769" t="s">
        <v>556</v>
      </c>
      <c r="DH10" s="770"/>
      <c r="DI10" s="770"/>
      <c r="DJ10" s="770"/>
      <c r="DK10" s="771"/>
      <c r="DL10" s="769" t="s">
        <v>558</v>
      </c>
      <c r="DM10" s="770"/>
      <c r="DN10" s="770"/>
      <c r="DO10" s="770"/>
      <c r="DP10" s="771"/>
      <c r="DQ10" s="769" t="s">
        <v>560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39910</v>
      </c>
      <c r="R23" s="782"/>
      <c r="S23" s="782"/>
      <c r="T23" s="782"/>
      <c r="U23" s="782"/>
      <c r="V23" s="782">
        <v>38076</v>
      </c>
      <c r="W23" s="782"/>
      <c r="X23" s="782"/>
      <c r="Y23" s="782"/>
      <c r="Z23" s="782"/>
      <c r="AA23" s="782">
        <v>1834</v>
      </c>
      <c r="AB23" s="782"/>
      <c r="AC23" s="782"/>
      <c r="AD23" s="782"/>
      <c r="AE23" s="783"/>
      <c r="AF23" s="784">
        <v>1317</v>
      </c>
      <c r="AG23" s="782"/>
      <c r="AH23" s="782"/>
      <c r="AI23" s="782"/>
      <c r="AJ23" s="785"/>
      <c r="AK23" s="786"/>
      <c r="AL23" s="787"/>
      <c r="AM23" s="787"/>
      <c r="AN23" s="787"/>
      <c r="AO23" s="787"/>
      <c r="AP23" s="782">
        <v>32747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9507</v>
      </c>
      <c r="R28" s="811"/>
      <c r="S28" s="811"/>
      <c r="T28" s="811"/>
      <c r="U28" s="811"/>
      <c r="V28" s="811">
        <v>9492</v>
      </c>
      <c r="W28" s="811"/>
      <c r="X28" s="811"/>
      <c r="Y28" s="811"/>
      <c r="Z28" s="811"/>
      <c r="AA28" s="811">
        <v>14</v>
      </c>
      <c r="AB28" s="811"/>
      <c r="AC28" s="811"/>
      <c r="AD28" s="811"/>
      <c r="AE28" s="812"/>
      <c r="AF28" s="813">
        <v>14</v>
      </c>
      <c r="AG28" s="811"/>
      <c r="AH28" s="811"/>
      <c r="AI28" s="811"/>
      <c r="AJ28" s="814"/>
      <c r="AK28" s="815">
        <v>759</v>
      </c>
      <c r="AL28" s="806"/>
      <c r="AM28" s="806"/>
      <c r="AN28" s="806"/>
      <c r="AO28" s="806"/>
      <c r="AP28" s="806" t="s">
        <v>555</v>
      </c>
      <c r="AQ28" s="806"/>
      <c r="AR28" s="806"/>
      <c r="AS28" s="806"/>
      <c r="AT28" s="806"/>
      <c r="AU28" s="806" t="s">
        <v>556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173</v>
      </c>
      <c r="R29" s="747"/>
      <c r="S29" s="747"/>
      <c r="T29" s="747"/>
      <c r="U29" s="747"/>
      <c r="V29" s="747">
        <v>163</v>
      </c>
      <c r="W29" s="747"/>
      <c r="X29" s="747"/>
      <c r="Y29" s="747"/>
      <c r="Z29" s="747"/>
      <c r="AA29" s="747">
        <v>9</v>
      </c>
      <c r="AB29" s="747"/>
      <c r="AC29" s="747"/>
      <c r="AD29" s="747"/>
      <c r="AE29" s="748"/>
      <c r="AF29" s="749">
        <v>9</v>
      </c>
      <c r="AG29" s="750"/>
      <c r="AH29" s="750"/>
      <c r="AI29" s="750"/>
      <c r="AJ29" s="751"/>
      <c r="AK29" s="818">
        <v>32</v>
      </c>
      <c r="AL29" s="819"/>
      <c r="AM29" s="819"/>
      <c r="AN29" s="819"/>
      <c r="AO29" s="819"/>
      <c r="AP29" s="819">
        <v>183</v>
      </c>
      <c r="AQ29" s="819"/>
      <c r="AR29" s="819"/>
      <c r="AS29" s="819"/>
      <c r="AT29" s="819"/>
      <c r="AU29" s="819">
        <v>35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909</v>
      </c>
      <c r="R30" s="747"/>
      <c r="S30" s="747"/>
      <c r="T30" s="747"/>
      <c r="U30" s="747"/>
      <c r="V30" s="747">
        <v>908</v>
      </c>
      <c r="W30" s="747"/>
      <c r="X30" s="747"/>
      <c r="Y30" s="747"/>
      <c r="Z30" s="747"/>
      <c r="AA30" s="747">
        <v>1</v>
      </c>
      <c r="AB30" s="747"/>
      <c r="AC30" s="747"/>
      <c r="AD30" s="747"/>
      <c r="AE30" s="748"/>
      <c r="AF30" s="749">
        <v>1</v>
      </c>
      <c r="AG30" s="750"/>
      <c r="AH30" s="750"/>
      <c r="AI30" s="750"/>
      <c r="AJ30" s="751"/>
      <c r="AK30" s="818">
        <v>316</v>
      </c>
      <c r="AL30" s="819"/>
      <c r="AM30" s="819"/>
      <c r="AN30" s="819"/>
      <c r="AO30" s="819"/>
      <c r="AP30" s="819" t="s">
        <v>556</v>
      </c>
      <c r="AQ30" s="819"/>
      <c r="AR30" s="819"/>
      <c r="AS30" s="819"/>
      <c r="AT30" s="819"/>
      <c r="AU30" s="819" t="s">
        <v>556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7471</v>
      </c>
      <c r="R31" s="747"/>
      <c r="S31" s="747"/>
      <c r="T31" s="747"/>
      <c r="U31" s="747"/>
      <c r="V31" s="747">
        <v>7272</v>
      </c>
      <c r="W31" s="747"/>
      <c r="X31" s="747"/>
      <c r="Y31" s="747"/>
      <c r="Z31" s="747"/>
      <c r="AA31" s="747">
        <v>199</v>
      </c>
      <c r="AB31" s="747"/>
      <c r="AC31" s="747"/>
      <c r="AD31" s="747"/>
      <c r="AE31" s="748"/>
      <c r="AF31" s="749">
        <v>199</v>
      </c>
      <c r="AG31" s="750"/>
      <c r="AH31" s="750"/>
      <c r="AI31" s="750"/>
      <c r="AJ31" s="751"/>
      <c r="AK31" s="818">
        <v>1077</v>
      </c>
      <c r="AL31" s="819"/>
      <c r="AM31" s="819"/>
      <c r="AN31" s="819"/>
      <c r="AO31" s="819"/>
      <c r="AP31" s="819" t="s">
        <v>557</v>
      </c>
      <c r="AQ31" s="819"/>
      <c r="AR31" s="819"/>
      <c r="AS31" s="819"/>
      <c r="AT31" s="819"/>
      <c r="AU31" s="819" t="s">
        <v>556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378</v>
      </c>
      <c r="C32" s="744"/>
      <c r="D32" s="744"/>
      <c r="E32" s="744"/>
      <c r="F32" s="744"/>
      <c r="G32" s="744"/>
      <c r="H32" s="744"/>
      <c r="I32" s="744"/>
      <c r="J32" s="744"/>
      <c r="K32" s="744"/>
      <c r="L32" s="744"/>
      <c r="M32" s="744"/>
      <c r="N32" s="744"/>
      <c r="O32" s="744"/>
      <c r="P32" s="745"/>
      <c r="Q32" s="746">
        <v>101</v>
      </c>
      <c r="R32" s="747"/>
      <c r="S32" s="747"/>
      <c r="T32" s="747"/>
      <c r="U32" s="747"/>
      <c r="V32" s="747">
        <v>97</v>
      </c>
      <c r="W32" s="747"/>
      <c r="X32" s="747"/>
      <c r="Y32" s="747"/>
      <c r="Z32" s="747"/>
      <c r="AA32" s="747">
        <v>4</v>
      </c>
      <c r="AB32" s="747"/>
      <c r="AC32" s="747"/>
      <c r="AD32" s="747"/>
      <c r="AE32" s="748"/>
      <c r="AF32" s="749">
        <v>4</v>
      </c>
      <c r="AG32" s="750"/>
      <c r="AH32" s="750"/>
      <c r="AI32" s="750"/>
      <c r="AJ32" s="751"/>
      <c r="AK32" s="818">
        <v>4</v>
      </c>
      <c r="AL32" s="819"/>
      <c r="AM32" s="819"/>
      <c r="AN32" s="819"/>
      <c r="AO32" s="819"/>
      <c r="AP32" s="819" t="s">
        <v>556</v>
      </c>
      <c r="AQ32" s="819"/>
      <c r="AR32" s="819"/>
      <c r="AS32" s="819"/>
      <c r="AT32" s="819"/>
      <c r="AU32" s="819" t="s">
        <v>556</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379</v>
      </c>
      <c r="C33" s="744"/>
      <c r="D33" s="744"/>
      <c r="E33" s="744"/>
      <c r="F33" s="744"/>
      <c r="G33" s="744"/>
      <c r="H33" s="744"/>
      <c r="I33" s="744"/>
      <c r="J33" s="744"/>
      <c r="K33" s="744"/>
      <c r="L33" s="744"/>
      <c r="M33" s="744"/>
      <c r="N33" s="744"/>
      <c r="O33" s="744"/>
      <c r="P33" s="745"/>
      <c r="Q33" s="746">
        <v>1940</v>
      </c>
      <c r="R33" s="747"/>
      <c r="S33" s="747"/>
      <c r="T33" s="747"/>
      <c r="U33" s="747"/>
      <c r="V33" s="747">
        <v>1607</v>
      </c>
      <c r="W33" s="747"/>
      <c r="X33" s="747"/>
      <c r="Y33" s="747"/>
      <c r="Z33" s="747"/>
      <c r="AA33" s="747">
        <v>333</v>
      </c>
      <c r="AB33" s="747"/>
      <c r="AC33" s="747"/>
      <c r="AD33" s="747"/>
      <c r="AE33" s="748"/>
      <c r="AF33" s="749">
        <v>2457</v>
      </c>
      <c r="AG33" s="750"/>
      <c r="AH33" s="750"/>
      <c r="AI33" s="750"/>
      <c r="AJ33" s="751"/>
      <c r="AK33" s="818">
        <v>26</v>
      </c>
      <c r="AL33" s="819"/>
      <c r="AM33" s="819"/>
      <c r="AN33" s="819"/>
      <c r="AO33" s="819"/>
      <c r="AP33" s="819">
        <v>4189</v>
      </c>
      <c r="AQ33" s="819"/>
      <c r="AR33" s="819"/>
      <c r="AS33" s="819"/>
      <c r="AT33" s="819"/>
      <c r="AU33" s="819">
        <v>184</v>
      </c>
      <c r="AV33" s="819"/>
      <c r="AW33" s="819"/>
      <c r="AX33" s="819"/>
      <c r="AY33" s="819"/>
      <c r="AZ33" s="820" t="s">
        <v>556</v>
      </c>
      <c r="BA33" s="820"/>
      <c r="BB33" s="820"/>
      <c r="BC33" s="820"/>
      <c r="BD33" s="820"/>
      <c r="BE33" s="816" t="s">
        <v>380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381</v>
      </c>
      <c r="C34" s="744"/>
      <c r="D34" s="744"/>
      <c r="E34" s="744"/>
      <c r="F34" s="744"/>
      <c r="G34" s="744"/>
      <c r="H34" s="744"/>
      <c r="I34" s="744"/>
      <c r="J34" s="744"/>
      <c r="K34" s="744"/>
      <c r="L34" s="744"/>
      <c r="M34" s="744"/>
      <c r="N34" s="744"/>
      <c r="O34" s="744"/>
      <c r="P34" s="745"/>
      <c r="Q34" s="746">
        <v>1727</v>
      </c>
      <c r="R34" s="747"/>
      <c r="S34" s="747"/>
      <c r="T34" s="747"/>
      <c r="U34" s="747"/>
      <c r="V34" s="747">
        <v>1683</v>
      </c>
      <c r="W34" s="747"/>
      <c r="X34" s="747"/>
      <c r="Y34" s="747"/>
      <c r="Z34" s="747"/>
      <c r="AA34" s="747">
        <v>44</v>
      </c>
      <c r="AB34" s="747"/>
      <c r="AC34" s="747"/>
      <c r="AD34" s="747"/>
      <c r="AE34" s="748"/>
      <c r="AF34" s="749">
        <v>1618</v>
      </c>
      <c r="AG34" s="750"/>
      <c r="AH34" s="750"/>
      <c r="AI34" s="750"/>
      <c r="AJ34" s="751"/>
      <c r="AK34" s="818">
        <v>485</v>
      </c>
      <c r="AL34" s="819"/>
      <c r="AM34" s="819"/>
      <c r="AN34" s="819"/>
      <c r="AO34" s="819"/>
      <c r="AP34" s="819">
        <v>771</v>
      </c>
      <c r="AQ34" s="819"/>
      <c r="AR34" s="819"/>
      <c r="AS34" s="819"/>
      <c r="AT34" s="819"/>
      <c r="AU34" s="819">
        <v>542</v>
      </c>
      <c r="AV34" s="819"/>
      <c r="AW34" s="819"/>
      <c r="AX34" s="819"/>
      <c r="AY34" s="819"/>
      <c r="AZ34" s="820" t="s">
        <v>556</v>
      </c>
      <c r="BA34" s="820"/>
      <c r="BB34" s="820"/>
      <c r="BC34" s="820"/>
      <c r="BD34" s="820"/>
      <c r="BE34" s="816" t="s">
        <v>380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382</v>
      </c>
      <c r="C35" s="744"/>
      <c r="D35" s="744"/>
      <c r="E35" s="744"/>
      <c r="F35" s="744"/>
      <c r="G35" s="744"/>
      <c r="H35" s="744"/>
      <c r="I35" s="744"/>
      <c r="J35" s="744"/>
      <c r="K35" s="744"/>
      <c r="L35" s="744"/>
      <c r="M35" s="744"/>
      <c r="N35" s="744"/>
      <c r="O35" s="744"/>
      <c r="P35" s="745"/>
      <c r="Q35" s="746">
        <v>203</v>
      </c>
      <c r="R35" s="747"/>
      <c r="S35" s="747"/>
      <c r="T35" s="747"/>
      <c r="U35" s="747"/>
      <c r="V35" s="747">
        <v>203</v>
      </c>
      <c r="W35" s="747"/>
      <c r="X35" s="747"/>
      <c r="Y35" s="747"/>
      <c r="Z35" s="747"/>
      <c r="AA35" s="747" t="s">
        <v>556</v>
      </c>
      <c r="AB35" s="747"/>
      <c r="AC35" s="747"/>
      <c r="AD35" s="747"/>
      <c r="AE35" s="748"/>
      <c r="AF35" s="749" t="s">
        <v>109</v>
      </c>
      <c r="AG35" s="750"/>
      <c r="AH35" s="750"/>
      <c r="AI35" s="750"/>
      <c r="AJ35" s="751"/>
      <c r="AK35" s="818">
        <v>132</v>
      </c>
      <c r="AL35" s="819"/>
      <c r="AM35" s="819"/>
      <c r="AN35" s="819"/>
      <c r="AO35" s="819"/>
      <c r="AP35" s="819">
        <v>797</v>
      </c>
      <c r="AQ35" s="819"/>
      <c r="AR35" s="819"/>
      <c r="AS35" s="819"/>
      <c r="AT35" s="819"/>
      <c r="AU35" s="819">
        <v>797</v>
      </c>
      <c r="AV35" s="819"/>
      <c r="AW35" s="819"/>
      <c r="AX35" s="819"/>
      <c r="AY35" s="819"/>
      <c r="AZ35" s="820" t="s">
        <v>558</v>
      </c>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384</v>
      </c>
      <c r="C36" s="744"/>
      <c r="D36" s="744"/>
      <c r="E36" s="744"/>
      <c r="F36" s="744"/>
      <c r="G36" s="744"/>
      <c r="H36" s="744"/>
      <c r="I36" s="744"/>
      <c r="J36" s="744"/>
      <c r="K36" s="744"/>
      <c r="L36" s="744"/>
      <c r="M36" s="744"/>
      <c r="N36" s="744"/>
      <c r="O36" s="744"/>
      <c r="P36" s="745"/>
      <c r="Q36" s="746">
        <v>221</v>
      </c>
      <c r="R36" s="747"/>
      <c r="S36" s="747"/>
      <c r="T36" s="747"/>
      <c r="U36" s="747"/>
      <c r="V36" s="747">
        <v>221</v>
      </c>
      <c r="W36" s="747"/>
      <c r="X36" s="747"/>
      <c r="Y36" s="747"/>
      <c r="Z36" s="747"/>
      <c r="AA36" s="747">
        <v>0</v>
      </c>
      <c r="AB36" s="747"/>
      <c r="AC36" s="747"/>
      <c r="AD36" s="747"/>
      <c r="AE36" s="748"/>
      <c r="AF36" s="749">
        <v>0</v>
      </c>
      <c r="AG36" s="750"/>
      <c r="AH36" s="750"/>
      <c r="AI36" s="750"/>
      <c r="AJ36" s="751"/>
      <c r="AK36" s="818">
        <v>113</v>
      </c>
      <c r="AL36" s="819"/>
      <c r="AM36" s="819"/>
      <c r="AN36" s="819"/>
      <c r="AO36" s="819"/>
      <c r="AP36" s="819">
        <v>868</v>
      </c>
      <c r="AQ36" s="819"/>
      <c r="AR36" s="819"/>
      <c r="AS36" s="819"/>
      <c r="AT36" s="819"/>
      <c r="AU36" s="819">
        <v>868</v>
      </c>
      <c r="AV36" s="819"/>
      <c r="AW36" s="819"/>
      <c r="AX36" s="819"/>
      <c r="AY36" s="819"/>
      <c r="AZ36" s="820" t="s">
        <v>556</v>
      </c>
      <c r="BA36" s="820"/>
      <c r="BB36" s="820"/>
      <c r="BC36" s="820"/>
      <c r="BD36" s="820"/>
      <c r="BE36" s="816" t="s">
        <v>383</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385</v>
      </c>
      <c r="C37" s="744"/>
      <c r="D37" s="744"/>
      <c r="E37" s="744"/>
      <c r="F37" s="744"/>
      <c r="G37" s="744"/>
      <c r="H37" s="744"/>
      <c r="I37" s="744"/>
      <c r="J37" s="744"/>
      <c r="K37" s="744"/>
      <c r="L37" s="744"/>
      <c r="M37" s="744"/>
      <c r="N37" s="744"/>
      <c r="O37" s="744"/>
      <c r="P37" s="745"/>
      <c r="Q37" s="746">
        <v>21</v>
      </c>
      <c r="R37" s="747"/>
      <c r="S37" s="747"/>
      <c r="T37" s="747"/>
      <c r="U37" s="747"/>
      <c r="V37" s="747">
        <v>19</v>
      </c>
      <c r="W37" s="747"/>
      <c r="X37" s="747"/>
      <c r="Y37" s="747"/>
      <c r="Z37" s="747"/>
      <c r="AA37" s="747">
        <v>2</v>
      </c>
      <c r="AB37" s="747"/>
      <c r="AC37" s="747"/>
      <c r="AD37" s="747"/>
      <c r="AE37" s="748"/>
      <c r="AF37" s="749">
        <v>2</v>
      </c>
      <c r="AG37" s="750"/>
      <c r="AH37" s="750"/>
      <c r="AI37" s="750"/>
      <c r="AJ37" s="751"/>
      <c r="AK37" s="818">
        <v>0</v>
      </c>
      <c r="AL37" s="819"/>
      <c r="AM37" s="819"/>
      <c r="AN37" s="819"/>
      <c r="AO37" s="819"/>
      <c r="AP37" s="819" t="s">
        <v>556</v>
      </c>
      <c r="AQ37" s="819"/>
      <c r="AR37" s="819"/>
      <c r="AS37" s="819"/>
      <c r="AT37" s="819"/>
      <c r="AU37" s="819" t="s">
        <v>556</v>
      </c>
      <c r="AV37" s="819"/>
      <c r="AW37" s="819"/>
      <c r="AX37" s="819"/>
      <c r="AY37" s="819"/>
      <c r="AZ37" s="820" t="s">
        <v>556</v>
      </c>
      <c r="BA37" s="820"/>
      <c r="BB37" s="820"/>
      <c r="BC37" s="820"/>
      <c r="BD37" s="820"/>
      <c r="BE37" s="816" t="s">
        <v>383</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4304</v>
      </c>
      <c r="AG63" s="830"/>
      <c r="AH63" s="830"/>
      <c r="AI63" s="830"/>
      <c r="AJ63" s="831"/>
      <c r="AK63" s="832"/>
      <c r="AL63" s="827"/>
      <c r="AM63" s="827"/>
      <c r="AN63" s="827"/>
      <c r="AO63" s="827"/>
      <c r="AP63" s="830">
        <v>6808</v>
      </c>
      <c r="AQ63" s="830"/>
      <c r="AR63" s="830"/>
      <c r="AS63" s="830"/>
      <c r="AT63" s="830"/>
      <c r="AU63" s="830">
        <v>2426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390</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4134</v>
      </c>
      <c r="R68" s="854"/>
      <c r="S68" s="854"/>
      <c r="T68" s="854"/>
      <c r="U68" s="854"/>
      <c r="V68" s="854">
        <v>4012</v>
      </c>
      <c r="W68" s="854"/>
      <c r="X68" s="854"/>
      <c r="Y68" s="854"/>
      <c r="Z68" s="854"/>
      <c r="AA68" s="854">
        <v>122</v>
      </c>
      <c r="AB68" s="854"/>
      <c r="AC68" s="854"/>
      <c r="AD68" s="854"/>
      <c r="AE68" s="854"/>
      <c r="AF68" s="854">
        <v>122</v>
      </c>
      <c r="AG68" s="854"/>
      <c r="AH68" s="854"/>
      <c r="AI68" s="854"/>
      <c r="AJ68" s="854"/>
      <c r="AK68" s="854">
        <v>233</v>
      </c>
      <c r="AL68" s="854"/>
      <c r="AM68" s="854"/>
      <c r="AN68" s="854"/>
      <c r="AO68" s="854"/>
      <c r="AP68" s="854">
        <v>3031</v>
      </c>
      <c r="AQ68" s="854"/>
      <c r="AR68" s="854"/>
      <c r="AS68" s="854"/>
      <c r="AT68" s="854"/>
      <c r="AU68" s="854">
        <v>1633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535</v>
      </c>
      <c r="R69" s="819"/>
      <c r="S69" s="819"/>
      <c r="T69" s="819"/>
      <c r="U69" s="819"/>
      <c r="V69" s="819">
        <v>503</v>
      </c>
      <c r="W69" s="819"/>
      <c r="X69" s="819"/>
      <c r="Y69" s="819"/>
      <c r="Z69" s="819"/>
      <c r="AA69" s="819">
        <v>32</v>
      </c>
      <c r="AB69" s="819"/>
      <c r="AC69" s="819"/>
      <c r="AD69" s="819"/>
      <c r="AE69" s="819"/>
      <c r="AF69" s="865">
        <v>32</v>
      </c>
      <c r="AG69" s="866"/>
      <c r="AH69" s="866"/>
      <c r="AI69" s="866"/>
      <c r="AJ69" s="818"/>
      <c r="AK69" s="819" t="s">
        <v>556</v>
      </c>
      <c r="AL69" s="819"/>
      <c r="AM69" s="819"/>
      <c r="AN69" s="819"/>
      <c r="AO69" s="819"/>
      <c r="AP69" s="819" t="s">
        <v>556</v>
      </c>
      <c r="AQ69" s="819"/>
      <c r="AR69" s="819"/>
      <c r="AS69" s="819"/>
      <c r="AT69" s="819"/>
      <c r="AU69" s="819" t="s">
        <v>556</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12976</v>
      </c>
      <c r="R70" s="819"/>
      <c r="S70" s="819"/>
      <c r="T70" s="819"/>
      <c r="U70" s="819"/>
      <c r="V70" s="819">
        <v>12344</v>
      </c>
      <c r="W70" s="819"/>
      <c r="X70" s="819"/>
      <c r="Y70" s="819"/>
      <c r="Z70" s="819"/>
      <c r="AA70" s="819">
        <v>632</v>
      </c>
      <c r="AB70" s="819"/>
      <c r="AC70" s="819"/>
      <c r="AD70" s="819"/>
      <c r="AE70" s="819"/>
      <c r="AF70" s="865">
        <v>5510</v>
      </c>
      <c r="AG70" s="866"/>
      <c r="AH70" s="866"/>
      <c r="AI70" s="866"/>
      <c r="AJ70" s="818"/>
      <c r="AK70" s="819">
        <v>158</v>
      </c>
      <c r="AL70" s="819"/>
      <c r="AM70" s="819"/>
      <c r="AN70" s="819"/>
      <c r="AO70" s="819"/>
      <c r="AP70" s="819">
        <v>2794</v>
      </c>
      <c r="AQ70" s="819"/>
      <c r="AR70" s="819"/>
      <c r="AS70" s="819"/>
      <c r="AT70" s="819"/>
      <c r="AU70" s="819">
        <v>375</v>
      </c>
      <c r="AV70" s="819"/>
      <c r="AW70" s="819"/>
      <c r="AX70" s="819"/>
      <c r="AY70" s="819"/>
      <c r="AZ70" s="867" t="s">
        <v>549</v>
      </c>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271</v>
      </c>
      <c r="R71" s="819"/>
      <c r="S71" s="819"/>
      <c r="T71" s="819"/>
      <c r="U71" s="819"/>
      <c r="V71" s="819">
        <v>226</v>
      </c>
      <c r="W71" s="819"/>
      <c r="X71" s="819"/>
      <c r="Y71" s="819"/>
      <c r="Z71" s="819"/>
      <c r="AA71" s="819">
        <v>45</v>
      </c>
      <c r="AB71" s="819"/>
      <c r="AC71" s="819"/>
      <c r="AD71" s="819"/>
      <c r="AE71" s="819"/>
      <c r="AF71" s="865" t="s">
        <v>556</v>
      </c>
      <c r="AG71" s="866"/>
      <c r="AH71" s="866"/>
      <c r="AI71" s="866"/>
      <c r="AJ71" s="818"/>
      <c r="AK71" s="819">
        <v>13</v>
      </c>
      <c r="AL71" s="819"/>
      <c r="AM71" s="819"/>
      <c r="AN71" s="819"/>
      <c r="AO71" s="819"/>
      <c r="AP71" s="819" t="s">
        <v>561</v>
      </c>
      <c r="AQ71" s="819"/>
      <c r="AR71" s="819"/>
      <c r="AS71" s="819"/>
      <c r="AT71" s="819"/>
      <c r="AU71" s="819" t="s">
        <v>556</v>
      </c>
      <c r="AV71" s="819"/>
      <c r="AW71" s="819"/>
      <c r="AX71" s="819"/>
      <c r="AY71" s="819"/>
      <c r="AZ71" s="867" t="s">
        <v>562</v>
      </c>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469</v>
      </c>
      <c r="R72" s="819"/>
      <c r="S72" s="819"/>
      <c r="T72" s="819"/>
      <c r="U72" s="819"/>
      <c r="V72" s="819">
        <v>449</v>
      </c>
      <c r="W72" s="819"/>
      <c r="X72" s="819"/>
      <c r="Y72" s="819"/>
      <c r="Z72" s="819"/>
      <c r="AA72" s="819">
        <v>20</v>
      </c>
      <c r="AB72" s="819"/>
      <c r="AC72" s="819"/>
      <c r="AD72" s="819"/>
      <c r="AE72" s="819"/>
      <c r="AF72" s="865">
        <v>248</v>
      </c>
      <c r="AG72" s="866"/>
      <c r="AH72" s="866"/>
      <c r="AI72" s="866"/>
      <c r="AJ72" s="818"/>
      <c r="AK72" s="819">
        <v>16</v>
      </c>
      <c r="AL72" s="819"/>
      <c r="AM72" s="819"/>
      <c r="AN72" s="819"/>
      <c r="AO72" s="819"/>
      <c r="AP72" s="819">
        <v>709</v>
      </c>
      <c r="AQ72" s="819"/>
      <c r="AR72" s="819"/>
      <c r="AS72" s="819"/>
      <c r="AT72" s="819"/>
      <c r="AU72" s="819">
        <v>95</v>
      </c>
      <c r="AV72" s="819"/>
      <c r="AW72" s="819"/>
      <c r="AX72" s="819"/>
      <c r="AY72" s="819"/>
      <c r="AZ72" s="867" t="s">
        <v>549</v>
      </c>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136</v>
      </c>
      <c r="R73" s="819"/>
      <c r="S73" s="819"/>
      <c r="T73" s="819"/>
      <c r="U73" s="819"/>
      <c r="V73" s="819">
        <v>122</v>
      </c>
      <c r="W73" s="819"/>
      <c r="X73" s="819"/>
      <c r="Y73" s="819"/>
      <c r="Z73" s="819"/>
      <c r="AA73" s="819">
        <v>14</v>
      </c>
      <c r="AB73" s="819"/>
      <c r="AC73" s="819"/>
      <c r="AD73" s="819"/>
      <c r="AE73" s="819"/>
      <c r="AF73" s="865">
        <v>14</v>
      </c>
      <c r="AG73" s="866"/>
      <c r="AH73" s="866"/>
      <c r="AI73" s="866"/>
      <c r="AJ73" s="818"/>
      <c r="AK73" s="819" t="s">
        <v>556</v>
      </c>
      <c r="AL73" s="819"/>
      <c r="AM73" s="819"/>
      <c r="AN73" s="819"/>
      <c r="AO73" s="819"/>
      <c r="AP73" s="819" t="s">
        <v>556</v>
      </c>
      <c r="AQ73" s="819"/>
      <c r="AR73" s="819"/>
      <c r="AS73" s="819"/>
      <c r="AT73" s="819"/>
      <c r="AU73" s="819" t="s">
        <v>556</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138</v>
      </c>
      <c r="R74" s="819"/>
      <c r="S74" s="819"/>
      <c r="T74" s="819"/>
      <c r="U74" s="819"/>
      <c r="V74" s="819">
        <v>30</v>
      </c>
      <c r="W74" s="819"/>
      <c r="X74" s="819"/>
      <c r="Y74" s="819"/>
      <c r="Z74" s="819"/>
      <c r="AA74" s="819">
        <v>109</v>
      </c>
      <c r="AB74" s="819"/>
      <c r="AC74" s="819"/>
      <c r="AD74" s="819"/>
      <c r="AE74" s="819"/>
      <c r="AF74" s="865">
        <v>109</v>
      </c>
      <c r="AG74" s="866"/>
      <c r="AH74" s="866"/>
      <c r="AI74" s="866"/>
      <c r="AJ74" s="818"/>
      <c r="AK74" s="819">
        <v>45</v>
      </c>
      <c r="AL74" s="819"/>
      <c r="AM74" s="819"/>
      <c r="AN74" s="819"/>
      <c r="AO74" s="819"/>
      <c r="AP74" s="819" t="s">
        <v>556</v>
      </c>
      <c r="AQ74" s="819"/>
      <c r="AR74" s="819"/>
      <c r="AS74" s="819"/>
      <c r="AT74" s="819"/>
      <c r="AU74" s="819" t="s">
        <v>556</v>
      </c>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9">
        <v>2160</v>
      </c>
      <c r="R75" s="866"/>
      <c r="S75" s="866"/>
      <c r="T75" s="866"/>
      <c r="U75" s="818"/>
      <c r="V75" s="865">
        <v>2159</v>
      </c>
      <c r="W75" s="866"/>
      <c r="X75" s="866"/>
      <c r="Y75" s="866"/>
      <c r="Z75" s="818"/>
      <c r="AA75" s="865">
        <v>1</v>
      </c>
      <c r="AB75" s="866"/>
      <c r="AC75" s="866"/>
      <c r="AD75" s="866"/>
      <c r="AE75" s="818"/>
      <c r="AF75" s="865">
        <v>1</v>
      </c>
      <c r="AG75" s="866"/>
      <c r="AH75" s="866"/>
      <c r="AI75" s="866"/>
      <c r="AJ75" s="818"/>
      <c r="AK75" s="865" t="s">
        <v>556</v>
      </c>
      <c r="AL75" s="866"/>
      <c r="AM75" s="866"/>
      <c r="AN75" s="866"/>
      <c r="AO75" s="818"/>
      <c r="AP75" s="865" t="s">
        <v>556</v>
      </c>
      <c r="AQ75" s="866"/>
      <c r="AR75" s="866"/>
      <c r="AS75" s="866"/>
      <c r="AT75" s="818"/>
      <c r="AU75" s="865" t="s">
        <v>556</v>
      </c>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c r="D76" s="862"/>
      <c r="E76" s="862"/>
      <c r="F76" s="862"/>
      <c r="G76" s="862"/>
      <c r="H76" s="862"/>
      <c r="I76" s="862"/>
      <c r="J76" s="862"/>
      <c r="K76" s="862"/>
      <c r="L76" s="862"/>
      <c r="M76" s="862"/>
      <c r="N76" s="862"/>
      <c r="O76" s="862"/>
      <c r="P76" s="863"/>
      <c r="Q76" s="869">
        <v>5237</v>
      </c>
      <c r="R76" s="866"/>
      <c r="S76" s="866"/>
      <c r="T76" s="866"/>
      <c r="U76" s="818"/>
      <c r="V76" s="865">
        <v>4334</v>
      </c>
      <c r="W76" s="866"/>
      <c r="X76" s="866"/>
      <c r="Y76" s="866"/>
      <c r="Z76" s="818"/>
      <c r="AA76" s="865">
        <v>903</v>
      </c>
      <c r="AB76" s="866"/>
      <c r="AC76" s="866"/>
      <c r="AD76" s="866"/>
      <c r="AE76" s="818"/>
      <c r="AF76" s="865">
        <v>903</v>
      </c>
      <c r="AG76" s="866"/>
      <c r="AH76" s="866"/>
      <c r="AI76" s="866"/>
      <c r="AJ76" s="818"/>
      <c r="AK76" s="865" t="s">
        <v>556</v>
      </c>
      <c r="AL76" s="866"/>
      <c r="AM76" s="866"/>
      <c r="AN76" s="866"/>
      <c r="AO76" s="818"/>
      <c r="AP76" s="865" t="s">
        <v>556</v>
      </c>
      <c r="AQ76" s="866"/>
      <c r="AR76" s="866"/>
      <c r="AS76" s="866"/>
      <c r="AT76" s="818"/>
      <c r="AU76" s="865" t="s">
        <v>556</v>
      </c>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547</v>
      </c>
      <c r="C77" s="862"/>
      <c r="D77" s="862"/>
      <c r="E77" s="862"/>
      <c r="F77" s="862"/>
      <c r="G77" s="862"/>
      <c r="H77" s="862"/>
      <c r="I77" s="862"/>
      <c r="J77" s="862"/>
      <c r="K77" s="862"/>
      <c r="L77" s="862"/>
      <c r="M77" s="862"/>
      <c r="N77" s="862"/>
      <c r="O77" s="862"/>
      <c r="P77" s="863"/>
      <c r="Q77" s="869">
        <v>513</v>
      </c>
      <c r="R77" s="866"/>
      <c r="S77" s="866"/>
      <c r="T77" s="866"/>
      <c r="U77" s="818"/>
      <c r="V77" s="865">
        <v>492</v>
      </c>
      <c r="W77" s="866"/>
      <c r="X77" s="866"/>
      <c r="Y77" s="866"/>
      <c r="Z77" s="818"/>
      <c r="AA77" s="865">
        <v>21</v>
      </c>
      <c r="AB77" s="866"/>
      <c r="AC77" s="866"/>
      <c r="AD77" s="866"/>
      <c r="AE77" s="818"/>
      <c r="AF77" s="865">
        <v>21</v>
      </c>
      <c r="AG77" s="866"/>
      <c r="AH77" s="866"/>
      <c r="AI77" s="866"/>
      <c r="AJ77" s="818"/>
      <c r="AK77" s="865">
        <v>38</v>
      </c>
      <c r="AL77" s="866"/>
      <c r="AM77" s="866"/>
      <c r="AN77" s="866"/>
      <c r="AO77" s="818"/>
      <c r="AP77" s="865" t="s">
        <v>556</v>
      </c>
      <c r="AQ77" s="866"/>
      <c r="AR77" s="866"/>
      <c r="AS77" s="866"/>
      <c r="AT77" s="818"/>
      <c r="AU77" s="865" t="s">
        <v>556</v>
      </c>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548</v>
      </c>
      <c r="C78" s="862"/>
      <c r="D78" s="862"/>
      <c r="E78" s="862"/>
      <c r="F78" s="862"/>
      <c r="G78" s="862"/>
      <c r="H78" s="862"/>
      <c r="I78" s="862"/>
      <c r="J78" s="862"/>
      <c r="K78" s="862"/>
      <c r="L78" s="862"/>
      <c r="M78" s="862"/>
      <c r="N78" s="862"/>
      <c r="O78" s="862"/>
      <c r="P78" s="863"/>
      <c r="Q78" s="864">
        <v>137940</v>
      </c>
      <c r="R78" s="819"/>
      <c r="S78" s="819"/>
      <c r="T78" s="819"/>
      <c r="U78" s="819"/>
      <c r="V78" s="819">
        <v>134304</v>
      </c>
      <c r="W78" s="819"/>
      <c r="X78" s="819"/>
      <c r="Y78" s="819"/>
      <c r="Z78" s="819"/>
      <c r="AA78" s="819">
        <v>3636</v>
      </c>
      <c r="AB78" s="819"/>
      <c r="AC78" s="819"/>
      <c r="AD78" s="819"/>
      <c r="AE78" s="819"/>
      <c r="AF78" s="865">
        <v>3636</v>
      </c>
      <c r="AG78" s="866"/>
      <c r="AH78" s="866"/>
      <c r="AI78" s="866"/>
      <c r="AJ78" s="818"/>
      <c r="AK78" s="819">
        <v>1742</v>
      </c>
      <c r="AL78" s="819"/>
      <c r="AM78" s="819"/>
      <c r="AN78" s="819"/>
      <c r="AO78" s="819"/>
      <c r="AP78" s="819" t="s">
        <v>556</v>
      </c>
      <c r="AQ78" s="819"/>
      <c r="AR78" s="819"/>
      <c r="AS78" s="819"/>
      <c r="AT78" s="819"/>
      <c r="AU78" s="819" t="s">
        <v>556</v>
      </c>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65"/>
      <c r="AG79" s="866"/>
      <c r="AH79" s="866"/>
      <c r="AI79" s="866"/>
      <c r="AJ79" s="818"/>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10596</v>
      </c>
      <c r="AG88" s="830"/>
      <c r="AH88" s="830"/>
      <c r="AI88" s="830"/>
      <c r="AJ88" s="830"/>
      <c r="AK88" s="827"/>
      <c r="AL88" s="827"/>
      <c r="AM88" s="827"/>
      <c r="AN88" s="827"/>
      <c r="AO88" s="827"/>
      <c r="AP88" s="830">
        <v>6533</v>
      </c>
      <c r="AQ88" s="830"/>
      <c r="AR88" s="830"/>
      <c r="AS88" s="830"/>
      <c r="AT88" s="830"/>
      <c r="AU88" s="830">
        <v>2102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75</v>
      </c>
      <c r="CS102" s="838"/>
      <c r="CT102" s="838"/>
      <c r="CU102" s="838"/>
      <c r="CV102" s="881"/>
      <c r="CW102" s="880">
        <v>21</v>
      </c>
      <c r="CX102" s="838"/>
      <c r="CY102" s="838"/>
      <c r="CZ102" s="838"/>
      <c r="DA102" s="881"/>
      <c r="DB102" s="880">
        <v>1027</v>
      </c>
      <c r="DC102" s="838"/>
      <c r="DD102" s="838"/>
      <c r="DE102" s="838"/>
      <c r="DF102" s="881"/>
      <c r="DG102" s="880">
        <v>384</v>
      </c>
      <c r="DH102" s="838"/>
      <c r="DI102" s="838"/>
      <c r="DJ102" s="838"/>
      <c r="DK102" s="881"/>
      <c r="DL102" s="880" t="s">
        <v>556</v>
      </c>
      <c r="DM102" s="838"/>
      <c r="DN102" s="838"/>
      <c r="DO102" s="838"/>
      <c r="DP102" s="881"/>
      <c r="DQ102" s="880" t="s">
        <v>556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283</v>
      </c>
      <c r="AG109" s="883"/>
      <c r="AH109" s="883"/>
      <c r="AI109" s="883"/>
      <c r="AJ109" s="884"/>
      <c r="AK109" s="882" t="s">
        <v>282</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283</v>
      </c>
      <c r="BW109" s="883"/>
      <c r="BX109" s="883"/>
      <c r="BY109" s="883"/>
      <c r="BZ109" s="884"/>
      <c r="CA109" s="882" t="s">
        <v>282</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283</v>
      </c>
      <c r="DM109" s="883"/>
      <c r="DN109" s="883"/>
      <c r="DO109" s="883"/>
      <c r="DP109" s="884"/>
      <c r="DQ109" s="882" t="s">
        <v>282</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2952051</v>
      </c>
      <c r="AB110" s="890"/>
      <c r="AC110" s="890"/>
      <c r="AD110" s="890"/>
      <c r="AE110" s="891"/>
      <c r="AF110" s="892">
        <v>2858106</v>
      </c>
      <c r="AG110" s="890"/>
      <c r="AH110" s="890"/>
      <c r="AI110" s="890"/>
      <c r="AJ110" s="891"/>
      <c r="AK110" s="892">
        <v>2695825</v>
      </c>
      <c r="AL110" s="890"/>
      <c r="AM110" s="890"/>
      <c r="AN110" s="890"/>
      <c r="AO110" s="891"/>
      <c r="AP110" s="893">
        <v>14.4</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25399302</v>
      </c>
      <c r="BR110" s="927"/>
      <c r="BS110" s="927"/>
      <c r="BT110" s="927"/>
      <c r="BU110" s="927"/>
      <c r="BV110" s="927">
        <v>26047029</v>
      </c>
      <c r="BW110" s="927"/>
      <c r="BX110" s="927"/>
      <c r="BY110" s="927"/>
      <c r="BZ110" s="927"/>
      <c r="CA110" s="927">
        <v>32746798</v>
      </c>
      <c r="CB110" s="927"/>
      <c r="CC110" s="927"/>
      <c r="CD110" s="927"/>
      <c r="CE110" s="927"/>
      <c r="CF110" s="941">
        <v>175.4</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407</v>
      </c>
      <c r="DH110" s="927"/>
      <c r="DI110" s="927"/>
      <c r="DJ110" s="927"/>
      <c r="DK110" s="927"/>
      <c r="DL110" s="927" t="s">
        <v>407</v>
      </c>
      <c r="DM110" s="927"/>
      <c r="DN110" s="927"/>
      <c r="DO110" s="927"/>
      <c r="DP110" s="927"/>
      <c r="DQ110" s="927" t="s">
        <v>407</v>
      </c>
      <c r="DR110" s="927"/>
      <c r="DS110" s="927"/>
      <c r="DT110" s="927"/>
      <c r="DU110" s="927"/>
      <c r="DV110" s="928" t="s">
        <v>407</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163086</v>
      </c>
      <c r="BR111" s="920"/>
      <c r="BS111" s="920"/>
      <c r="BT111" s="920"/>
      <c r="BU111" s="920"/>
      <c r="BV111" s="920">
        <v>131422</v>
      </c>
      <c r="BW111" s="920"/>
      <c r="BX111" s="920"/>
      <c r="BY111" s="920"/>
      <c r="BZ111" s="920"/>
      <c r="CA111" s="920">
        <v>476623</v>
      </c>
      <c r="CB111" s="920"/>
      <c r="CC111" s="920"/>
      <c r="CD111" s="920"/>
      <c r="CE111" s="920"/>
      <c r="CF111" s="914">
        <v>2.6</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411</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2737553</v>
      </c>
      <c r="BR112" s="920"/>
      <c r="BS112" s="920"/>
      <c r="BT112" s="920"/>
      <c r="BU112" s="920"/>
      <c r="BV112" s="920">
        <v>2582364</v>
      </c>
      <c r="BW112" s="920"/>
      <c r="BX112" s="920"/>
      <c r="BY112" s="920"/>
      <c r="BZ112" s="920"/>
      <c r="CA112" s="920">
        <v>2426126</v>
      </c>
      <c r="CB112" s="920"/>
      <c r="CC112" s="920"/>
      <c r="CD112" s="920"/>
      <c r="CE112" s="920"/>
      <c r="CF112" s="914">
        <v>13</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411</v>
      </c>
      <c r="DH112" s="920"/>
      <c r="DI112" s="920"/>
      <c r="DJ112" s="920"/>
      <c r="DK112" s="920"/>
      <c r="DL112" s="920" t="s">
        <v>411</v>
      </c>
      <c r="DM112" s="920"/>
      <c r="DN112" s="920"/>
      <c r="DO112" s="920"/>
      <c r="DP112" s="920"/>
      <c r="DQ112" s="920" t="s">
        <v>411</v>
      </c>
      <c r="DR112" s="920"/>
      <c r="DS112" s="920"/>
      <c r="DT112" s="920"/>
      <c r="DU112" s="920"/>
      <c r="DV112" s="921" t="s">
        <v>411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226666</v>
      </c>
      <c r="AB113" s="934"/>
      <c r="AC113" s="934"/>
      <c r="AD113" s="934"/>
      <c r="AE113" s="935"/>
      <c r="AF113" s="936">
        <v>230827</v>
      </c>
      <c r="AG113" s="934"/>
      <c r="AH113" s="934"/>
      <c r="AI113" s="934"/>
      <c r="AJ113" s="935"/>
      <c r="AK113" s="936">
        <v>233018</v>
      </c>
      <c r="AL113" s="934"/>
      <c r="AM113" s="934"/>
      <c r="AN113" s="934"/>
      <c r="AO113" s="935"/>
      <c r="AP113" s="937">
        <v>1.2</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674171</v>
      </c>
      <c r="BR113" s="920"/>
      <c r="BS113" s="920"/>
      <c r="BT113" s="920"/>
      <c r="BU113" s="920"/>
      <c r="BV113" s="920">
        <v>1441729</v>
      </c>
      <c r="BW113" s="920"/>
      <c r="BX113" s="920"/>
      <c r="BY113" s="920"/>
      <c r="BZ113" s="920"/>
      <c r="CA113" s="920">
        <v>2102264</v>
      </c>
      <c r="CB113" s="920"/>
      <c r="CC113" s="920"/>
      <c r="CD113" s="920"/>
      <c r="CE113" s="920"/>
      <c r="CF113" s="914">
        <v>11.3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49681</v>
      </c>
      <c r="DH113" s="959"/>
      <c r="DI113" s="959"/>
      <c r="DJ113" s="959"/>
      <c r="DK113" s="960"/>
      <c r="DL113" s="961">
        <v>44515</v>
      </c>
      <c r="DM113" s="959"/>
      <c r="DN113" s="959"/>
      <c r="DO113" s="959"/>
      <c r="DP113" s="960"/>
      <c r="DQ113" s="961">
        <v>39264</v>
      </c>
      <c r="DR113" s="959"/>
      <c r="DS113" s="959"/>
      <c r="DT113" s="959"/>
      <c r="DU113" s="960"/>
      <c r="DV113" s="962">
        <v>0.2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71287</v>
      </c>
      <c r="AB114" s="959"/>
      <c r="AC114" s="959"/>
      <c r="AD114" s="959"/>
      <c r="AE114" s="960"/>
      <c r="AF114" s="961">
        <v>73239</v>
      </c>
      <c r="AG114" s="959"/>
      <c r="AH114" s="959"/>
      <c r="AI114" s="959"/>
      <c r="AJ114" s="960"/>
      <c r="AK114" s="961">
        <v>74430</v>
      </c>
      <c r="AL114" s="959"/>
      <c r="AM114" s="959"/>
      <c r="AN114" s="959"/>
      <c r="AO114" s="960"/>
      <c r="AP114" s="962">
        <v>0.4</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6677020</v>
      </c>
      <c r="BR114" s="920"/>
      <c r="BS114" s="920"/>
      <c r="BT114" s="920"/>
      <c r="BU114" s="920"/>
      <c r="BV114" s="920">
        <v>5880577</v>
      </c>
      <c r="BW114" s="920"/>
      <c r="BX114" s="920"/>
      <c r="BY114" s="920"/>
      <c r="BZ114" s="920"/>
      <c r="CA114" s="920">
        <v>5752389</v>
      </c>
      <c r="CB114" s="920"/>
      <c r="CC114" s="920"/>
      <c r="CD114" s="920"/>
      <c r="CE114" s="920"/>
      <c r="CF114" s="914">
        <v>30.8</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411</v>
      </c>
      <c r="DH114" s="959"/>
      <c r="DI114" s="959"/>
      <c r="DJ114" s="959"/>
      <c r="DK114" s="960"/>
      <c r="DL114" s="961" t="s">
        <v>411</v>
      </c>
      <c r="DM114" s="959"/>
      <c r="DN114" s="959"/>
      <c r="DO114" s="959"/>
      <c r="DP114" s="960"/>
      <c r="DQ114" s="961" t="s">
        <v>411</v>
      </c>
      <c r="DR114" s="959"/>
      <c r="DS114" s="959"/>
      <c r="DT114" s="959"/>
      <c r="DU114" s="960"/>
      <c r="DV114" s="962" t="s">
        <v>411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39183</v>
      </c>
      <c r="AB115" s="934"/>
      <c r="AC115" s="934"/>
      <c r="AD115" s="934"/>
      <c r="AE115" s="935"/>
      <c r="AF115" s="936">
        <v>34929</v>
      </c>
      <c r="AG115" s="934"/>
      <c r="AH115" s="934"/>
      <c r="AI115" s="934"/>
      <c r="AJ115" s="935"/>
      <c r="AK115" s="936">
        <v>41449</v>
      </c>
      <c r="AL115" s="934"/>
      <c r="AM115" s="934"/>
      <c r="AN115" s="934"/>
      <c r="AO115" s="935"/>
      <c r="AP115" s="937">
        <v>0.2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411</v>
      </c>
      <c r="BR115" s="920"/>
      <c r="BS115" s="920"/>
      <c r="BT115" s="920"/>
      <c r="BU115" s="920"/>
      <c r="BV115" s="920" t="s">
        <v>411</v>
      </c>
      <c r="BW115" s="920"/>
      <c r="BX115" s="920"/>
      <c r="BY115" s="920"/>
      <c r="BZ115" s="920"/>
      <c r="CA115" s="920" t="s">
        <v>411</v>
      </c>
      <c r="CB115" s="920"/>
      <c r="CC115" s="920"/>
      <c r="CD115" s="920"/>
      <c r="CE115" s="920"/>
      <c r="CF115" s="914" t="s">
        <v>411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411</v>
      </c>
      <c r="DH115" s="959"/>
      <c r="DI115" s="959"/>
      <c r="DJ115" s="959"/>
      <c r="DK115" s="960"/>
      <c r="DL115" s="961" t="s">
        <v>411</v>
      </c>
      <c r="DM115" s="959"/>
      <c r="DN115" s="959"/>
      <c r="DO115" s="959"/>
      <c r="DP115" s="960"/>
      <c r="DQ115" s="961" t="s">
        <v>411</v>
      </c>
      <c r="DR115" s="959"/>
      <c r="DS115" s="959"/>
      <c r="DT115" s="959"/>
      <c r="DU115" s="960"/>
      <c r="DV115" s="962" t="s">
        <v>411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411</v>
      </c>
      <c r="AB116" s="959"/>
      <c r="AC116" s="959"/>
      <c r="AD116" s="959"/>
      <c r="AE116" s="960"/>
      <c r="AF116" s="961" t="s">
        <v>411</v>
      </c>
      <c r="AG116" s="959"/>
      <c r="AH116" s="959"/>
      <c r="AI116" s="959"/>
      <c r="AJ116" s="960"/>
      <c r="AK116" s="961">
        <v>305</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411</v>
      </c>
      <c r="BR116" s="920"/>
      <c r="BS116" s="920"/>
      <c r="BT116" s="920"/>
      <c r="BU116" s="920"/>
      <c r="BV116" s="920" t="s">
        <v>411</v>
      </c>
      <c r="BW116" s="920"/>
      <c r="BX116" s="920"/>
      <c r="BY116" s="920"/>
      <c r="BZ116" s="920"/>
      <c r="CA116" s="920" t="s">
        <v>411</v>
      </c>
      <c r="CB116" s="920"/>
      <c r="CC116" s="920"/>
      <c r="CD116" s="920"/>
      <c r="CE116" s="920"/>
      <c r="CF116" s="914" t="s">
        <v>411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37500</v>
      </c>
      <c r="DH116" s="959"/>
      <c r="DI116" s="959"/>
      <c r="DJ116" s="959"/>
      <c r="DK116" s="960"/>
      <c r="DL116" s="961">
        <v>32500</v>
      </c>
      <c r="DM116" s="959"/>
      <c r="DN116" s="959"/>
      <c r="DO116" s="959"/>
      <c r="DP116" s="960"/>
      <c r="DQ116" s="961">
        <v>27500</v>
      </c>
      <c r="DR116" s="959"/>
      <c r="DS116" s="959"/>
      <c r="DT116" s="959"/>
      <c r="DU116" s="960"/>
      <c r="DV116" s="962">
        <v>0.1</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3289187</v>
      </c>
      <c r="AB117" s="966"/>
      <c r="AC117" s="966"/>
      <c r="AD117" s="966"/>
      <c r="AE117" s="967"/>
      <c r="AF117" s="965">
        <v>3197101</v>
      </c>
      <c r="AG117" s="966"/>
      <c r="AH117" s="966"/>
      <c r="AI117" s="966"/>
      <c r="AJ117" s="967"/>
      <c r="AK117" s="965">
        <v>3045027</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283</v>
      </c>
      <c r="AG118" s="883"/>
      <c r="AH118" s="883"/>
      <c r="AI118" s="883"/>
      <c r="AJ118" s="884"/>
      <c r="AK118" s="882" t="s">
        <v>282</v>
      </c>
      <c r="AL118" s="883"/>
      <c r="AM118" s="883"/>
      <c r="AN118" s="883"/>
      <c r="AO118" s="884"/>
      <c r="AP118" s="990" t="s">
        <v>401</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431</v>
      </c>
      <c r="BP118" s="994"/>
      <c r="BQ118" s="985">
        <v>35651132</v>
      </c>
      <c r="BR118" s="986"/>
      <c r="BS118" s="986"/>
      <c r="BT118" s="986"/>
      <c r="BU118" s="986"/>
      <c r="BV118" s="986">
        <v>36083121</v>
      </c>
      <c r="BW118" s="986"/>
      <c r="BX118" s="986"/>
      <c r="BY118" s="986"/>
      <c r="BZ118" s="986"/>
      <c r="CA118" s="986">
        <v>43504200</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15489634</v>
      </c>
      <c r="BR119" s="927"/>
      <c r="BS119" s="927"/>
      <c r="BT119" s="927"/>
      <c r="BU119" s="927"/>
      <c r="BV119" s="927">
        <v>16011592</v>
      </c>
      <c r="BW119" s="927"/>
      <c r="BX119" s="927"/>
      <c r="BY119" s="927"/>
      <c r="BZ119" s="927"/>
      <c r="CA119" s="927">
        <v>10033679</v>
      </c>
      <c r="CB119" s="927"/>
      <c r="CC119" s="927"/>
      <c r="CD119" s="927"/>
      <c r="CE119" s="927"/>
      <c r="CF119" s="941">
        <v>53.8</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75905</v>
      </c>
      <c r="DH119" s="998"/>
      <c r="DI119" s="998"/>
      <c r="DJ119" s="998"/>
      <c r="DK119" s="999"/>
      <c r="DL119" s="1000">
        <v>54407</v>
      </c>
      <c r="DM119" s="998"/>
      <c r="DN119" s="998"/>
      <c r="DO119" s="998"/>
      <c r="DP119" s="999"/>
      <c r="DQ119" s="1000">
        <v>409859</v>
      </c>
      <c r="DR119" s="998"/>
      <c r="DS119" s="998"/>
      <c r="DT119" s="998"/>
      <c r="DU119" s="999"/>
      <c r="DV119" s="1001">
        <v>2.2000000000000002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564509</v>
      </c>
      <c r="BR120" s="920"/>
      <c r="BS120" s="920"/>
      <c r="BT120" s="920"/>
      <c r="BU120" s="920"/>
      <c r="BV120" s="920">
        <v>447252</v>
      </c>
      <c r="BW120" s="920"/>
      <c r="BX120" s="920"/>
      <c r="BY120" s="920"/>
      <c r="BZ120" s="920"/>
      <c r="CA120" s="920">
        <v>339389</v>
      </c>
      <c r="CB120" s="920"/>
      <c r="CC120" s="920"/>
      <c r="CD120" s="920"/>
      <c r="CE120" s="920"/>
      <c r="CF120" s="914">
        <v>1.8</v>
      </c>
      <c r="CG120" s="915"/>
      <c r="CH120" s="915"/>
      <c r="CI120" s="915"/>
      <c r="CJ120" s="915"/>
      <c r="CK120" s="1013" t="s">
        <v>437</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965162</v>
      </c>
      <c r="DH120" s="927"/>
      <c r="DI120" s="927"/>
      <c r="DJ120" s="927"/>
      <c r="DK120" s="927"/>
      <c r="DL120" s="927">
        <v>916937</v>
      </c>
      <c r="DM120" s="927"/>
      <c r="DN120" s="927"/>
      <c r="DO120" s="927"/>
      <c r="DP120" s="927"/>
      <c r="DQ120" s="927">
        <v>867747</v>
      </c>
      <c r="DR120" s="927"/>
      <c r="DS120" s="927"/>
      <c r="DT120" s="927"/>
      <c r="DU120" s="927"/>
      <c r="DV120" s="928">
        <v>4.5999999999999996</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5985</v>
      </c>
      <c r="AB121" s="959"/>
      <c r="AC121" s="959"/>
      <c r="AD121" s="959"/>
      <c r="AE121" s="960"/>
      <c r="AF121" s="961">
        <v>5985</v>
      </c>
      <c r="AG121" s="959"/>
      <c r="AH121" s="959"/>
      <c r="AI121" s="959"/>
      <c r="AJ121" s="960"/>
      <c r="AK121" s="961">
        <v>5985</v>
      </c>
      <c r="AL121" s="959"/>
      <c r="AM121" s="959"/>
      <c r="AN121" s="959"/>
      <c r="AO121" s="960"/>
      <c r="AP121" s="962">
        <v>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22718613</v>
      </c>
      <c r="BR121" s="986"/>
      <c r="BS121" s="986"/>
      <c r="BT121" s="986"/>
      <c r="BU121" s="986"/>
      <c r="BV121" s="986">
        <v>24357432</v>
      </c>
      <c r="BW121" s="986"/>
      <c r="BX121" s="986"/>
      <c r="BY121" s="986"/>
      <c r="BZ121" s="986"/>
      <c r="CA121" s="986">
        <v>30046886</v>
      </c>
      <c r="CB121" s="986"/>
      <c r="CC121" s="986"/>
      <c r="CD121" s="986"/>
      <c r="CE121" s="986"/>
      <c r="CF121" s="1024">
        <v>161</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911680</v>
      </c>
      <c r="DH121" s="920"/>
      <c r="DI121" s="920"/>
      <c r="DJ121" s="920"/>
      <c r="DK121" s="920"/>
      <c r="DL121" s="920">
        <v>855621</v>
      </c>
      <c r="DM121" s="920"/>
      <c r="DN121" s="920"/>
      <c r="DO121" s="920"/>
      <c r="DP121" s="920"/>
      <c r="DQ121" s="920">
        <v>797409</v>
      </c>
      <c r="DR121" s="920"/>
      <c r="DS121" s="920"/>
      <c r="DT121" s="920"/>
      <c r="DU121" s="920"/>
      <c r="DV121" s="921">
        <v>4.3</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440</v>
      </c>
      <c r="BP122" s="994"/>
      <c r="BQ122" s="1034">
        <v>38772756</v>
      </c>
      <c r="BR122" s="1035"/>
      <c r="BS122" s="1035"/>
      <c r="BT122" s="1035"/>
      <c r="BU122" s="1035"/>
      <c r="BV122" s="1035">
        <v>40816276</v>
      </c>
      <c r="BW122" s="1035"/>
      <c r="BX122" s="1035"/>
      <c r="BY122" s="1035"/>
      <c r="BZ122" s="1035"/>
      <c r="CA122" s="1035">
        <v>40419954</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648405</v>
      </c>
      <c r="DH122" s="920"/>
      <c r="DI122" s="920"/>
      <c r="DJ122" s="920"/>
      <c r="DK122" s="920"/>
      <c r="DL122" s="920">
        <v>596822</v>
      </c>
      <c r="DM122" s="920"/>
      <c r="DN122" s="920"/>
      <c r="DO122" s="920"/>
      <c r="DP122" s="920"/>
      <c r="DQ122" s="920">
        <v>542051</v>
      </c>
      <c r="DR122" s="920"/>
      <c r="DS122" s="920"/>
      <c r="DT122" s="920"/>
      <c r="DU122" s="920"/>
      <c r="DV122" s="921">
        <v>2.9</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442</v>
      </c>
      <c r="AB123" s="959"/>
      <c r="AC123" s="959"/>
      <c r="AD123" s="959"/>
      <c r="AE123" s="960"/>
      <c r="AF123" s="961" t="s">
        <v>442</v>
      </c>
      <c r="AG123" s="959"/>
      <c r="AH123" s="959"/>
      <c r="AI123" s="959"/>
      <c r="AJ123" s="960"/>
      <c r="AK123" s="961" t="s">
        <v>442</v>
      </c>
      <c r="AL123" s="959"/>
      <c r="AM123" s="959"/>
      <c r="AN123" s="959"/>
      <c r="AO123" s="960"/>
      <c r="AP123" s="962" t="s">
        <v>442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442</v>
      </c>
      <c r="BR123" s="1027"/>
      <c r="BS123" s="1027"/>
      <c r="BT123" s="1027"/>
      <c r="BU123" s="1027"/>
      <c r="BV123" s="1027" t="s">
        <v>442</v>
      </c>
      <c r="BW123" s="1027"/>
      <c r="BX123" s="1027"/>
      <c r="BY123" s="1027"/>
      <c r="BZ123" s="1027"/>
      <c r="CA123" s="1027">
        <v>16.5</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v>183634</v>
      </c>
      <c r="DH123" s="959"/>
      <c r="DI123" s="959"/>
      <c r="DJ123" s="959"/>
      <c r="DK123" s="960"/>
      <c r="DL123" s="961">
        <v>180851</v>
      </c>
      <c r="DM123" s="959"/>
      <c r="DN123" s="959"/>
      <c r="DO123" s="959"/>
      <c r="DP123" s="960"/>
      <c r="DQ123" s="961">
        <v>184321</v>
      </c>
      <c r="DR123" s="959"/>
      <c r="DS123" s="959"/>
      <c r="DT123" s="959"/>
      <c r="DU123" s="960"/>
      <c r="DV123" s="962">
        <v>1</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28672</v>
      </c>
      <c r="DH124" s="998"/>
      <c r="DI124" s="998"/>
      <c r="DJ124" s="998"/>
      <c r="DK124" s="999"/>
      <c r="DL124" s="1000">
        <v>32133</v>
      </c>
      <c r="DM124" s="998"/>
      <c r="DN124" s="998"/>
      <c r="DO124" s="998"/>
      <c r="DP124" s="999"/>
      <c r="DQ124" s="1000">
        <v>34598</v>
      </c>
      <c r="DR124" s="998"/>
      <c r="DS124" s="998"/>
      <c r="DT124" s="998"/>
      <c r="DU124" s="999"/>
      <c r="DV124" s="1001">
        <v>0.2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30009</v>
      </c>
      <c r="AB126" s="959"/>
      <c r="AC126" s="959"/>
      <c r="AD126" s="959"/>
      <c r="AE126" s="960"/>
      <c r="AF126" s="961">
        <v>26497</v>
      </c>
      <c r="AG126" s="959"/>
      <c r="AH126" s="959"/>
      <c r="AI126" s="959"/>
      <c r="AJ126" s="960"/>
      <c r="AK126" s="961">
        <v>33658</v>
      </c>
      <c r="AL126" s="959"/>
      <c r="AM126" s="959"/>
      <c r="AN126" s="959"/>
      <c r="AO126" s="960"/>
      <c r="AP126" s="962">
        <v>0.2</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3189</v>
      </c>
      <c r="AB127" s="959"/>
      <c r="AC127" s="959"/>
      <c r="AD127" s="959"/>
      <c r="AE127" s="960"/>
      <c r="AF127" s="961">
        <v>2447</v>
      </c>
      <c r="AG127" s="959"/>
      <c r="AH127" s="959"/>
      <c r="AI127" s="959"/>
      <c r="AJ127" s="960"/>
      <c r="AK127" s="961">
        <v>1806</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442</v>
      </c>
      <c r="BG127" s="1042"/>
      <c r="BH127" s="1042"/>
      <c r="BI127" s="1042"/>
      <c r="BJ127" s="1042"/>
      <c r="BK127" s="1042"/>
      <c r="BL127" s="1051"/>
      <c r="BM127" s="1041">
        <v>12.42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456</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118418</v>
      </c>
      <c r="AB128" s="1090"/>
      <c r="AC128" s="1090"/>
      <c r="AD128" s="1090"/>
      <c r="AE128" s="1091"/>
      <c r="AF128" s="1092">
        <v>117241</v>
      </c>
      <c r="AG128" s="1090"/>
      <c r="AH128" s="1090"/>
      <c r="AI128" s="1090"/>
      <c r="AJ128" s="1091"/>
      <c r="AK128" s="1092">
        <v>108931</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460</v>
      </c>
      <c r="BG128" s="1067"/>
      <c r="BH128" s="1067"/>
      <c r="BI128" s="1067"/>
      <c r="BJ128" s="1067"/>
      <c r="BK128" s="1067"/>
      <c r="BL128" s="1068"/>
      <c r="BM128" s="1066">
        <v>17.420000000000002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20654046</v>
      </c>
      <c r="AB129" s="959"/>
      <c r="AC129" s="959"/>
      <c r="AD129" s="959"/>
      <c r="AE129" s="960"/>
      <c r="AF129" s="961">
        <v>20784333</v>
      </c>
      <c r="AG129" s="959"/>
      <c r="AH129" s="959"/>
      <c r="AI129" s="959"/>
      <c r="AJ129" s="960"/>
      <c r="AK129" s="961">
        <v>20816306</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2024678</v>
      </c>
      <c r="AB130" s="959"/>
      <c r="AC130" s="959"/>
      <c r="AD130" s="959"/>
      <c r="AE130" s="960"/>
      <c r="AF130" s="961">
        <v>2190383</v>
      </c>
      <c r="AG130" s="959"/>
      <c r="AH130" s="959"/>
      <c r="AI130" s="959"/>
      <c r="AJ130" s="960"/>
      <c r="AK130" s="961">
        <v>2149226</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16.5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18629368</v>
      </c>
      <c r="AB131" s="998"/>
      <c r="AC131" s="998"/>
      <c r="AD131" s="998"/>
      <c r="AE131" s="999"/>
      <c r="AF131" s="1000">
        <v>18593950</v>
      </c>
      <c r="AG131" s="998"/>
      <c r="AH131" s="998"/>
      <c r="AI131" s="998"/>
      <c r="AJ131" s="999"/>
      <c r="AK131" s="1000">
        <v>18667080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6.1520659210000002</v>
      </c>
      <c r="AB132" s="1104"/>
      <c r="AC132" s="1104"/>
      <c r="AD132" s="1104"/>
      <c r="AE132" s="1105"/>
      <c r="AF132" s="1106">
        <v>4.7836903939999997</v>
      </c>
      <c r="AG132" s="1104"/>
      <c r="AH132" s="1104"/>
      <c r="AI132" s="1104"/>
      <c r="AJ132" s="1105"/>
      <c r="AK132" s="1106">
        <v>4.2152816619999998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7.1</v>
      </c>
      <c r="AB133" s="1111"/>
      <c r="AC133" s="1111"/>
      <c r="AD133" s="1111"/>
      <c r="AE133" s="1112"/>
      <c r="AF133" s="1110">
        <v>6</v>
      </c>
      <c r="AG133" s="1111"/>
      <c r="AH133" s="1111"/>
      <c r="AI133" s="1111"/>
      <c r="AJ133" s="1112"/>
      <c r="AK133" s="1110">
        <v>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4862149</v>
      </c>
      <c r="L9" s="264">
        <v>71414</v>
      </c>
      <c r="M9" s="265">
        <v>68904</v>
      </c>
      <c r="N9" s="266">
        <v>3.6</v>
      </c>
    </row>
    <row r="10" spans="1:16">
      <c r="A10" s="248"/>
      <c r="B10" s="244"/>
      <c r="C10" s="244"/>
      <c r="D10" s="244"/>
      <c r="E10" s="244"/>
      <c r="F10" s="244"/>
      <c r="G10" s="1119" t="s">
        <v>478</v>
      </c>
      <c r="H10" s="1120"/>
      <c r="I10" s="1120"/>
      <c r="J10" s="1121"/>
      <c r="K10" s="267">
        <v>879566</v>
      </c>
      <c r="L10" s="268">
        <v>12919</v>
      </c>
      <c r="M10" s="269">
        <v>6789</v>
      </c>
      <c r="N10" s="270">
        <v>90.3</v>
      </c>
    </row>
    <row r="11" spans="1:16" ht="13.5" customHeight="1">
      <c r="A11" s="248"/>
      <c r="B11" s="244"/>
      <c r="C11" s="244"/>
      <c r="D11" s="244"/>
      <c r="E11" s="244"/>
      <c r="F11" s="244"/>
      <c r="G11" s="1119" t="s">
        <v>479</v>
      </c>
      <c r="H11" s="1120"/>
      <c r="I11" s="1120"/>
      <c r="J11" s="1121"/>
      <c r="K11" s="267">
        <v>642793</v>
      </c>
      <c r="L11" s="268">
        <v>9441</v>
      </c>
      <c r="M11" s="269">
        <v>7890</v>
      </c>
      <c r="N11" s="270">
        <v>19.7</v>
      </c>
    </row>
    <row r="12" spans="1:16" ht="13.5" customHeight="1">
      <c r="A12" s="248"/>
      <c r="B12" s="244"/>
      <c r="C12" s="244"/>
      <c r="D12" s="244"/>
      <c r="E12" s="244"/>
      <c r="F12" s="244"/>
      <c r="G12" s="1119" t="s">
        <v>480</v>
      </c>
      <c r="H12" s="1120"/>
      <c r="I12" s="1120"/>
      <c r="J12" s="1121"/>
      <c r="K12" s="267" t="s">
        <v>481</v>
      </c>
      <c r="L12" s="268" t="s">
        <v>481</v>
      </c>
      <c r="M12" s="269">
        <v>805</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191001</v>
      </c>
      <c r="L14" s="268">
        <v>2805</v>
      </c>
      <c r="M14" s="269">
        <v>2538</v>
      </c>
      <c r="N14" s="270">
        <v>10.5</v>
      </c>
    </row>
    <row r="15" spans="1:16" ht="13.5" customHeight="1">
      <c r="A15" s="248"/>
      <c r="B15" s="244"/>
      <c r="C15" s="244"/>
      <c r="D15" s="244"/>
      <c r="E15" s="244"/>
      <c r="F15" s="244"/>
      <c r="G15" s="1119" t="s">
        <v>484</v>
      </c>
      <c r="H15" s="1120"/>
      <c r="I15" s="1120"/>
      <c r="J15" s="1121"/>
      <c r="K15" s="267">
        <v>38437</v>
      </c>
      <c r="L15" s="268">
        <v>565</v>
      </c>
      <c r="M15" s="269">
        <v>1488</v>
      </c>
      <c r="N15" s="270">
        <v>-62</v>
      </c>
    </row>
    <row r="16" spans="1:16">
      <c r="A16" s="248"/>
      <c r="B16" s="244"/>
      <c r="C16" s="244"/>
      <c r="D16" s="244"/>
      <c r="E16" s="244"/>
      <c r="F16" s="244"/>
      <c r="G16" s="1122" t="s">
        <v>485</v>
      </c>
      <c r="H16" s="1123"/>
      <c r="I16" s="1123"/>
      <c r="J16" s="1124"/>
      <c r="K16" s="268">
        <v>-635032</v>
      </c>
      <c r="L16" s="268">
        <v>-9327</v>
      </c>
      <c r="M16" s="269">
        <v>-7406</v>
      </c>
      <c r="N16" s="270">
        <v>25.9</v>
      </c>
    </row>
    <row r="17" spans="1:16">
      <c r="A17" s="248"/>
      <c r="B17" s="244"/>
      <c r="C17" s="244"/>
      <c r="D17" s="244"/>
      <c r="E17" s="244"/>
      <c r="F17" s="244"/>
      <c r="G17" s="1122" t="s">
        <v>166</v>
      </c>
      <c r="H17" s="1123"/>
      <c r="I17" s="1123"/>
      <c r="J17" s="1124"/>
      <c r="K17" s="268">
        <v>5978914</v>
      </c>
      <c r="L17" s="268">
        <v>87817</v>
      </c>
      <c r="M17" s="269">
        <v>81006</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8.24</v>
      </c>
      <c r="L21" s="281">
        <v>7.8</v>
      </c>
      <c r="M21" s="282">
        <v>0.44</v>
      </c>
      <c r="N21" s="249"/>
      <c r="O21" s="283"/>
      <c r="P21" s="279"/>
    </row>
    <row r="22" spans="1:16" s="284" customFormat="1">
      <c r="A22" s="279"/>
      <c r="B22" s="249"/>
      <c r="C22" s="249"/>
      <c r="D22" s="249"/>
      <c r="E22" s="249"/>
      <c r="F22" s="249"/>
      <c r="G22" s="1114" t="s">
        <v>491</v>
      </c>
      <c r="H22" s="1115"/>
      <c r="I22" s="1115"/>
      <c r="J22" s="1116"/>
      <c r="K22" s="285">
        <v>97.9</v>
      </c>
      <c r="L22" s="286">
        <v>98.4</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495</v>
      </c>
      <c r="H32" s="1131"/>
      <c r="I32" s="1131"/>
      <c r="J32" s="1132"/>
      <c r="K32" s="294">
        <v>2695825</v>
      </c>
      <c r="L32" s="294">
        <v>39596</v>
      </c>
      <c r="M32" s="295">
        <v>46726</v>
      </c>
      <c r="N32" s="296">
        <v>-15.3</v>
      </c>
    </row>
    <row r="33" spans="1:16" ht="13.5" customHeight="1">
      <c r="A33" s="248"/>
      <c r="B33" s="244"/>
      <c r="C33" s="244"/>
      <c r="D33" s="244"/>
      <c r="E33" s="244"/>
      <c r="F33" s="244"/>
      <c r="G33" s="1130" t="s">
        <v>496</v>
      </c>
      <c r="H33" s="1131"/>
      <c r="I33" s="1131"/>
      <c r="J33" s="1132"/>
      <c r="K33" s="294" t="s">
        <v>481</v>
      </c>
      <c r="L33" s="294" t="s">
        <v>481</v>
      </c>
      <c r="M33" s="295" t="s">
        <v>481</v>
      </c>
      <c r="N33" s="296" t="s">
        <v>481</v>
      </c>
    </row>
    <row r="34" spans="1:16" ht="27" customHeight="1">
      <c r="A34" s="248"/>
      <c r="B34" s="244"/>
      <c r="C34" s="244"/>
      <c r="D34" s="244"/>
      <c r="E34" s="244"/>
      <c r="F34" s="244"/>
      <c r="G34" s="1130" t="s">
        <v>497</v>
      </c>
      <c r="H34" s="1131"/>
      <c r="I34" s="1131"/>
      <c r="J34" s="1132"/>
      <c r="K34" s="294" t="s">
        <v>481</v>
      </c>
      <c r="L34" s="294" t="s">
        <v>481</v>
      </c>
      <c r="M34" s="295">
        <v>186</v>
      </c>
      <c r="N34" s="296" t="s">
        <v>481</v>
      </c>
    </row>
    <row r="35" spans="1:16" ht="27" customHeight="1">
      <c r="A35" s="248"/>
      <c r="B35" s="244"/>
      <c r="C35" s="244"/>
      <c r="D35" s="244"/>
      <c r="E35" s="244"/>
      <c r="F35" s="244"/>
      <c r="G35" s="1130" t="s">
        <v>498</v>
      </c>
      <c r="H35" s="1131"/>
      <c r="I35" s="1131"/>
      <c r="J35" s="1132"/>
      <c r="K35" s="294">
        <v>233018</v>
      </c>
      <c r="L35" s="294">
        <v>3423</v>
      </c>
      <c r="M35" s="295">
        <v>13324</v>
      </c>
      <c r="N35" s="296">
        <v>-74.3</v>
      </c>
    </row>
    <row r="36" spans="1:16" ht="27" customHeight="1">
      <c r="A36" s="248"/>
      <c r="B36" s="244"/>
      <c r="C36" s="244"/>
      <c r="D36" s="244"/>
      <c r="E36" s="244"/>
      <c r="F36" s="244"/>
      <c r="G36" s="1130" t="s">
        <v>499</v>
      </c>
      <c r="H36" s="1131"/>
      <c r="I36" s="1131"/>
      <c r="J36" s="1132"/>
      <c r="K36" s="294">
        <v>74430</v>
      </c>
      <c r="L36" s="294">
        <v>1093</v>
      </c>
      <c r="M36" s="295">
        <v>2981</v>
      </c>
      <c r="N36" s="296">
        <v>-63.3</v>
      </c>
    </row>
    <row r="37" spans="1:16" ht="13.5" customHeight="1">
      <c r="A37" s="248"/>
      <c r="B37" s="244"/>
      <c r="C37" s="244"/>
      <c r="D37" s="244"/>
      <c r="E37" s="244"/>
      <c r="F37" s="244"/>
      <c r="G37" s="1130" t="s">
        <v>500</v>
      </c>
      <c r="H37" s="1131"/>
      <c r="I37" s="1131"/>
      <c r="J37" s="1132"/>
      <c r="K37" s="294">
        <v>41449</v>
      </c>
      <c r="L37" s="294">
        <v>609</v>
      </c>
      <c r="M37" s="295">
        <v>1587</v>
      </c>
      <c r="N37" s="296">
        <v>-61.6</v>
      </c>
    </row>
    <row r="38" spans="1:16" ht="27" customHeight="1">
      <c r="A38" s="248"/>
      <c r="B38" s="244"/>
      <c r="C38" s="244"/>
      <c r="D38" s="244"/>
      <c r="E38" s="244"/>
      <c r="F38" s="244"/>
      <c r="G38" s="1133" t="s">
        <v>501</v>
      </c>
      <c r="H38" s="1134"/>
      <c r="I38" s="1134"/>
      <c r="J38" s="1135"/>
      <c r="K38" s="297">
        <v>305</v>
      </c>
      <c r="L38" s="297">
        <v>4</v>
      </c>
      <c r="M38" s="298">
        <v>2</v>
      </c>
      <c r="N38" s="299">
        <v>100</v>
      </c>
      <c r="O38" s="293"/>
    </row>
    <row r="39" spans="1:16">
      <c r="A39" s="248"/>
      <c r="B39" s="244"/>
      <c r="C39" s="244"/>
      <c r="D39" s="244"/>
      <c r="E39" s="244"/>
      <c r="F39" s="244"/>
      <c r="G39" s="1133" t="s">
        <v>502</v>
      </c>
      <c r="H39" s="1134"/>
      <c r="I39" s="1134"/>
      <c r="J39" s="1135"/>
      <c r="K39" s="300">
        <v>-108931</v>
      </c>
      <c r="L39" s="300">
        <v>-1600</v>
      </c>
      <c r="M39" s="301">
        <v>-3711</v>
      </c>
      <c r="N39" s="302">
        <v>-56.9</v>
      </c>
      <c r="O39" s="293"/>
    </row>
    <row r="40" spans="1:16" ht="27" customHeight="1">
      <c r="A40" s="248"/>
      <c r="B40" s="244"/>
      <c r="C40" s="244"/>
      <c r="D40" s="244"/>
      <c r="E40" s="244"/>
      <c r="F40" s="244"/>
      <c r="G40" s="1130" t="s">
        <v>503</v>
      </c>
      <c r="H40" s="1131"/>
      <c r="I40" s="1131"/>
      <c r="J40" s="1132"/>
      <c r="K40" s="300">
        <v>-2149226</v>
      </c>
      <c r="L40" s="300">
        <v>-31567</v>
      </c>
      <c r="M40" s="301">
        <v>-43003</v>
      </c>
      <c r="N40" s="302">
        <v>-26.6</v>
      </c>
      <c r="O40" s="293"/>
    </row>
    <row r="41" spans="1:16">
      <c r="A41" s="248"/>
      <c r="B41" s="244"/>
      <c r="C41" s="244"/>
      <c r="D41" s="244"/>
      <c r="E41" s="244"/>
      <c r="F41" s="244"/>
      <c r="G41" s="1136" t="s">
        <v>277</v>
      </c>
      <c r="H41" s="1137"/>
      <c r="I41" s="1137"/>
      <c r="J41" s="1138"/>
      <c r="K41" s="294">
        <v>786870</v>
      </c>
      <c r="L41" s="300">
        <v>11557</v>
      </c>
      <c r="M41" s="301">
        <v>18093</v>
      </c>
      <c r="N41" s="302">
        <v>-36.1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472</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3322150</v>
      </c>
      <c r="J51" s="320">
        <v>47587</v>
      </c>
      <c r="K51" s="321">
        <v>-20.100000000000001</v>
      </c>
      <c r="L51" s="322">
        <v>51704</v>
      </c>
      <c r="M51" s="323">
        <v>-22.7</v>
      </c>
      <c r="N51" s="324">
        <v>2.6</v>
      </c>
    </row>
    <row r="52" spans="1:14">
      <c r="A52" s="248"/>
      <c r="B52" s="244"/>
      <c r="C52" s="244"/>
      <c r="D52" s="244"/>
      <c r="E52" s="244"/>
      <c r="F52" s="244"/>
      <c r="G52" s="325"/>
      <c r="H52" s="326" t="s">
        <v>514</v>
      </c>
      <c r="I52" s="327">
        <v>2494575</v>
      </c>
      <c r="J52" s="328">
        <v>35733</v>
      </c>
      <c r="K52" s="329">
        <v>-20.3</v>
      </c>
      <c r="L52" s="330">
        <v>26896</v>
      </c>
      <c r="M52" s="331">
        <v>-25.9</v>
      </c>
      <c r="N52" s="332">
        <v>5.6</v>
      </c>
    </row>
    <row r="53" spans="1:14">
      <c r="A53" s="248"/>
      <c r="B53" s="244"/>
      <c r="C53" s="244"/>
      <c r="D53" s="244"/>
      <c r="E53" s="244"/>
      <c r="F53" s="244"/>
      <c r="G53" s="310" t="s">
        <v>515</v>
      </c>
      <c r="H53" s="311"/>
      <c r="I53" s="319">
        <v>3151461</v>
      </c>
      <c r="J53" s="320">
        <v>45149</v>
      </c>
      <c r="K53" s="321">
        <v>-5.0999999999999996</v>
      </c>
      <c r="L53" s="322">
        <v>52678</v>
      </c>
      <c r="M53" s="323">
        <v>1.9</v>
      </c>
      <c r="N53" s="324">
        <v>-7</v>
      </c>
    </row>
    <row r="54" spans="1:14">
      <c r="A54" s="248"/>
      <c r="B54" s="244"/>
      <c r="C54" s="244"/>
      <c r="D54" s="244"/>
      <c r="E54" s="244"/>
      <c r="F54" s="244"/>
      <c r="G54" s="325"/>
      <c r="H54" s="326" t="s">
        <v>514</v>
      </c>
      <c r="I54" s="327">
        <v>2119225</v>
      </c>
      <c r="J54" s="328">
        <v>30361</v>
      </c>
      <c r="K54" s="329">
        <v>-15</v>
      </c>
      <c r="L54" s="330">
        <v>30185</v>
      </c>
      <c r="M54" s="331">
        <v>12.2</v>
      </c>
      <c r="N54" s="332">
        <v>-27.2</v>
      </c>
    </row>
    <row r="55" spans="1:14">
      <c r="A55" s="248"/>
      <c r="B55" s="244"/>
      <c r="C55" s="244"/>
      <c r="D55" s="244"/>
      <c r="E55" s="244"/>
      <c r="F55" s="244"/>
      <c r="G55" s="310" t="s">
        <v>516</v>
      </c>
      <c r="H55" s="311"/>
      <c r="I55" s="319">
        <v>4590194</v>
      </c>
      <c r="J55" s="320">
        <v>66106</v>
      </c>
      <c r="K55" s="321">
        <v>46.4</v>
      </c>
      <c r="L55" s="322">
        <v>69560</v>
      </c>
      <c r="M55" s="323">
        <v>32</v>
      </c>
      <c r="N55" s="324">
        <v>14.4</v>
      </c>
    </row>
    <row r="56" spans="1:14">
      <c r="A56" s="248"/>
      <c r="B56" s="244"/>
      <c r="C56" s="244"/>
      <c r="D56" s="244"/>
      <c r="E56" s="244"/>
      <c r="F56" s="244"/>
      <c r="G56" s="325"/>
      <c r="H56" s="326" t="s">
        <v>514</v>
      </c>
      <c r="I56" s="327">
        <v>3323726</v>
      </c>
      <c r="J56" s="328">
        <v>47867</v>
      </c>
      <c r="K56" s="329">
        <v>57.7</v>
      </c>
      <c r="L56" s="330">
        <v>35305</v>
      </c>
      <c r="M56" s="331">
        <v>17</v>
      </c>
      <c r="N56" s="332">
        <v>40.700000000000003</v>
      </c>
    </row>
    <row r="57" spans="1:14">
      <c r="A57" s="248"/>
      <c r="B57" s="244"/>
      <c r="C57" s="244"/>
      <c r="D57" s="244"/>
      <c r="E57" s="244"/>
      <c r="F57" s="244"/>
      <c r="G57" s="310" t="s">
        <v>517</v>
      </c>
      <c r="H57" s="311"/>
      <c r="I57" s="319">
        <v>5297569</v>
      </c>
      <c r="J57" s="320">
        <v>77039</v>
      </c>
      <c r="K57" s="321">
        <v>16.5</v>
      </c>
      <c r="L57" s="322">
        <v>65988</v>
      </c>
      <c r="M57" s="323">
        <v>-5.0999999999999996</v>
      </c>
      <c r="N57" s="324">
        <v>21.6</v>
      </c>
    </row>
    <row r="58" spans="1:14">
      <c r="A58" s="248"/>
      <c r="B58" s="244"/>
      <c r="C58" s="244"/>
      <c r="D58" s="244"/>
      <c r="E58" s="244"/>
      <c r="F58" s="244"/>
      <c r="G58" s="325"/>
      <c r="H58" s="326" t="s">
        <v>514</v>
      </c>
      <c r="I58" s="327">
        <v>4067334</v>
      </c>
      <c r="J58" s="328">
        <v>59148</v>
      </c>
      <c r="K58" s="329">
        <v>23.6</v>
      </c>
      <c r="L58" s="330">
        <v>36473</v>
      </c>
      <c r="M58" s="331">
        <v>3.3</v>
      </c>
      <c r="N58" s="332">
        <v>20.3</v>
      </c>
    </row>
    <row r="59" spans="1:14">
      <c r="A59" s="248"/>
      <c r="B59" s="244"/>
      <c r="C59" s="244"/>
      <c r="D59" s="244"/>
      <c r="E59" s="244"/>
      <c r="F59" s="244"/>
      <c r="G59" s="310" t="s">
        <v>518</v>
      </c>
      <c r="H59" s="311"/>
      <c r="I59" s="319">
        <v>12703753</v>
      </c>
      <c r="J59" s="320">
        <v>186589</v>
      </c>
      <c r="K59" s="321">
        <v>142.19999999999999</v>
      </c>
      <c r="L59" s="322">
        <v>77507</v>
      </c>
      <c r="M59" s="323">
        <v>17.5</v>
      </c>
      <c r="N59" s="324">
        <v>124.7</v>
      </c>
    </row>
    <row r="60" spans="1:14">
      <c r="A60" s="248"/>
      <c r="B60" s="244"/>
      <c r="C60" s="244"/>
      <c r="D60" s="244"/>
      <c r="E60" s="244"/>
      <c r="F60" s="244"/>
      <c r="G60" s="325"/>
      <c r="H60" s="326" t="s">
        <v>514</v>
      </c>
      <c r="I60" s="333">
        <v>9440649</v>
      </c>
      <c r="J60" s="328">
        <v>138662</v>
      </c>
      <c r="K60" s="329">
        <v>134.4</v>
      </c>
      <c r="L60" s="330">
        <v>42788</v>
      </c>
      <c r="M60" s="331">
        <v>17.3</v>
      </c>
      <c r="N60" s="332">
        <v>117.1</v>
      </c>
    </row>
    <row r="61" spans="1:14">
      <c r="A61" s="248"/>
      <c r="B61" s="244"/>
      <c r="C61" s="244"/>
      <c r="D61" s="244"/>
      <c r="E61" s="244"/>
      <c r="F61" s="244"/>
      <c r="G61" s="310" t="s">
        <v>519</v>
      </c>
      <c r="H61" s="334"/>
      <c r="I61" s="335">
        <v>5813025</v>
      </c>
      <c r="J61" s="336">
        <v>84494</v>
      </c>
      <c r="K61" s="337">
        <v>36</v>
      </c>
      <c r="L61" s="338">
        <v>63487</v>
      </c>
      <c r="M61" s="339">
        <v>4.7</v>
      </c>
      <c r="N61" s="324">
        <v>31.3</v>
      </c>
    </row>
    <row r="62" spans="1:14">
      <c r="A62" s="248"/>
      <c r="B62" s="244"/>
      <c r="C62" s="244"/>
      <c r="D62" s="244"/>
      <c r="E62" s="244"/>
      <c r="F62" s="244"/>
      <c r="G62" s="325"/>
      <c r="H62" s="326" t="s">
        <v>514</v>
      </c>
      <c r="I62" s="327">
        <v>4289102</v>
      </c>
      <c r="J62" s="328">
        <v>62354</v>
      </c>
      <c r="K62" s="329">
        <v>36.1</v>
      </c>
      <c r="L62" s="330">
        <v>34329</v>
      </c>
      <c r="M62" s="331">
        <v>4.8</v>
      </c>
      <c r="N62" s="332">
        <v>31.3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32.01</v>
      </c>
      <c r="G47" s="12">
        <v>36.450000000000003</v>
      </c>
      <c r="H47" s="12">
        <v>38.28</v>
      </c>
      <c r="I47" s="12">
        <v>40.83</v>
      </c>
      <c r="J47" s="13">
        <v>44.01</v>
      </c>
    </row>
    <row r="48" spans="2:10" ht="57.75" customHeight="1">
      <c r="B48" s="14"/>
      <c r="C48" s="1141" t="s">
        <v>4</v>
      </c>
      <c r="D48" s="1141"/>
      <c r="E48" s="1142"/>
      <c r="F48" s="15">
        <v>6.26</v>
      </c>
      <c r="G48" s="16">
        <v>3.88</v>
      </c>
      <c r="H48" s="16">
        <v>5.36</v>
      </c>
      <c r="I48" s="16">
        <v>6.2</v>
      </c>
      <c r="J48" s="17">
        <v>6.33</v>
      </c>
    </row>
    <row r="49" spans="2:10" ht="57.75" customHeight="1" thickBot="1">
      <c r="B49" s="18"/>
      <c r="C49" s="1143" t="s">
        <v>5</v>
      </c>
      <c r="D49" s="1143"/>
      <c r="E49" s="1144"/>
      <c r="F49" s="19">
        <v>3.88</v>
      </c>
      <c r="G49" s="20">
        <v>1.61</v>
      </c>
      <c r="H49" s="20">
        <v>3.56</v>
      </c>
      <c r="I49" s="20">
        <v>3.67</v>
      </c>
      <c r="J49" s="21">
        <v>3.37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7.84</v>
      </c>
      <c r="G34" s="33">
        <v>9.5500000000000007</v>
      </c>
      <c r="H34" s="33">
        <v>10.11</v>
      </c>
      <c r="I34" s="33">
        <v>10.81</v>
      </c>
      <c r="J34" s="34">
        <v>11.8</v>
      </c>
      <c r="K34" s="22"/>
      <c r="L34" s="22"/>
      <c r="M34" s="22"/>
      <c r="N34" s="22"/>
      <c r="O34" s="22"/>
      <c r="P34" s="22"/>
    </row>
    <row r="35" spans="1:16" ht="39" customHeight="1">
      <c r="A35" s="22"/>
      <c r="B35" s="35"/>
      <c r="C35" s="1145" t="s">
        <v>527</v>
      </c>
      <c r="D35" s="1146"/>
      <c r="E35" s="1147"/>
      <c r="F35" s="36">
        <v>6.87</v>
      </c>
      <c r="G35" s="37">
        <v>7.43</v>
      </c>
      <c r="H35" s="37">
        <v>7.74</v>
      </c>
      <c r="I35" s="37">
        <v>7.68</v>
      </c>
      <c r="J35" s="38">
        <v>7.77</v>
      </c>
      <c r="K35" s="22"/>
      <c r="L35" s="22"/>
      <c r="M35" s="22"/>
      <c r="N35" s="22"/>
      <c r="O35" s="22"/>
      <c r="P35" s="22"/>
    </row>
    <row r="36" spans="1:16" ht="39" customHeight="1">
      <c r="A36" s="22"/>
      <c r="B36" s="35"/>
      <c r="C36" s="1145" t="s">
        <v>528</v>
      </c>
      <c r="D36" s="1146"/>
      <c r="E36" s="1147"/>
      <c r="F36" s="36">
        <v>6.27</v>
      </c>
      <c r="G36" s="37">
        <v>3.89</v>
      </c>
      <c r="H36" s="37">
        <v>5.36</v>
      </c>
      <c r="I36" s="37">
        <v>6.2</v>
      </c>
      <c r="J36" s="38">
        <v>6.32</v>
      </c>
      <c r="K36" s="22"/>
      <c r="L36" s="22"/>
      <c r="M36" s="22"/>
      <c r="N36" s="22"/>
      <c r="O36" s="22"/>
      <c r="P36" s="22"/>
    </row>
    <row r="37" spans="1:16" ht="39" customHeight="1">
      <c r="A37" s="22"/>
      <c r="B37" s="35"/>
      <c r="C37" s="1145" t="s">
        <v>529</v>
      </c>
      <c r="D37" s="1146"/>
      <c r="E37" s="1147"/>
      <c r="F37" s="36">
        <v>0.35</v>
      </c>
      <c r="G37" s="37">
        <v>0.44</v>
      </c>
      <c r="H37" s="37">
        <v>0.22</v>
      </c>
      <c r="I37" s="37">
        <v>0.73</v>
      </c>
      <c r="J37" s="38">
        <v>0.95</v>
      </c>
      <c r="K37" s="22"/>
      <c r="L37" s="22"/>
      <c r="M37" s="22"/>
      <c r="N37" s="22"/>
      <c r="O37" s="22"/>
      <c r="P37" s="22"/>
    </row>
    <row r="38" spans="1:16" ht="39" customHeight="1">
      <c r="A38" s="22"/>
      <c r="B38" s="35"/>
      <c r="C38" s="1145" t="s">
        <v>530</v>
      </c>
      <c r="D38" s="1146"/>
      <c r="E38" s="1147"/>
      <c r="F38" s="36">
        <v>2.78</v>
      </c>
      <c r="G38" s="37">
        <v>1.94</v>
      </c>
      <c r="H38" s="37">
        <v>1.07</v>
      </c>
      <c r="I38" s="37">
        <v>0.33</v>
      </c>
      <c r="J38" s="38">
        <v>0.06</v>
      </c>
      <c r="K38" s="22"/>
      <c r="L38" s="22"/>
      <c r="M38" s="22"/>
      <c r="N38" s="22"/>
      <c r="O38" s="22"/>
      <c r="P38" s="22"/>
    </row>
    <row r="39" spans="1:16" ht="39" customHeight="1">
      <c r="A39" s="22"/>
      <c r="B39" s="35"/>
      <c r="C39" s="1145" t="s">
        <v>531</v>
      </c>
      <c r="D39" s="1146"/>
      <c r="E39" s="1147"/>
      <c r="F39" s="36">
        <v>0.08</v>
      </c>
      <c r="G39" s="37">
        <v>0.09</v>
      </c>
      <c r="H39" s="37">
        <v>7.0000000000000007E-2</v>
      </c>
      <c r="I39" s="37">
        <v>0.08</v>
      </c>
      <c r="J39" s="38">
        <v>0.04</v>
      </c>
      <c r="K39" s="22"/>
      <c r="L39" s="22"/>
      <c r="M39" s="22"/>
      <c r="N39" s="22"/>
      <c r="O39" s="22"/>
      <c r="P39" s="22"/>
    </row>
    <row r="40" spans="1:16" ht="39" customHeight="1">
      <c r="A40" s="22"/>
      <c r="B40" s="35"/>
      <c r="C40" s="1145" t="s">
        <v>532</v>
      </c>
      <c r="D40" s="1146"/>
      <c r="E40" s="1147"/>
      <c r="F40" s="36">
        <v>0.01</v>
      </c>
      <c r="G40" s="37">
        <v>0.02</v>
      </c>
      <c r="H40" s="37">
        <v>0.01</v>
      </c>
      <c r="I40" s="37">
        <v>0.02</v>
      </c>
      <c r="J40" s="38">
        <v>0.01</v>
      </c>
      <c r="K40" s="22"/>
      <c r="L40" s="22"/>
      <c r="M40" s="22"/>
      <c r="N40" s="22"/>
      <c r="O40" s="22"/>
      <c r="P40" s="22"/>
    </row>
    <row r="41" spans="1:16" ht="39" customHeight="1">
      <c r="A41" s="22"/>
      <c r="B41" s="35"/>
      <c r="C41" s="1145" t="s">
        <v>533</v>
      </c>
      <c r="D41" s="1146"/>
      <c r="E41" s="1147"/>
      <c r="F41" s="36">
        <v>0.02</v>
      </c>
      <c r="G41" s="37">
        <v>0.02</v>
      </c>
      <c r="H41" s="37">
        <v>0.01</v>
      </c>
      <c r="I41" s="37">
        <v>0</v>
      </c>
      <c r="J41" s="38">
        <v>0</v>
      </c>
      <c r="K41" s="22"/>
      <c r="L41" s="22"/>
      <c r="M41" s="22"/>
      <c r="N41" s="22"/>
      <c r="O41" s="22"/>
      <c r="P41" s="22"/>
    </row>
    <row r="42" spans="1:16" ht="39" customHeight="1">
      <c r="A42" s="22"/>
      <c r="B42" s="39"/>
      <c r="C42" s="1145" t="s">
        <v>534</v>
      </c>
      <c r="D42" s="1146"/>
      <c r="E42" s="1147"/>
      <c r="F42" s="36" t="s">
        <v>535</v>
      </c>
      <c r="G42" s="37" t="s">
        <v>536</v>
      </c>
      <c r="H42" s="37" t="s">
        <v>481</v>
      </c>
      <c r="I42" s="37" t="s">
        <v>481</v>
      </c>
      <c r="J42" s="38" t="s">
        <v>481</v>
      </c>
      <c r="K42" s="22"/>
      <c r="L42" s="22"/>
      <c r="M42" s="22"/>
      <c r="N42" s="22"/>
      <c r="O42" s="22"/>
      <c r="P42" s="22"/>
    </row>
    <row r="43" spans="1:16" ht="39" customHeight="1" thickBot="1">
      <c r="A43" s="22"/>
      <c r="B43" s="40"/>
      <c r="C43" s="1148" t="s">
        <v>537</v>
      </c>
      <c r="D43" s="1149"/>
      <c r="E43" s="1150"/>
      <c r="F43" s="41">
        <v>0.01</v>
      </c>
      <c r="G43" s="42">
        <v>0.01</v>
      </c>
      <c r="H43" s="42">
        <v>0.18</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3138</v>
      </c>
      <c r="L45" s="60">
        <v>3083</v>
      </c>
      <c r="M45" s="60">
        <v>2952</v>
      </c>
      <c r="N45" s="60">
        <v>2858</v>
      </c>
      <c r="O45" s="61">
        <v>2696</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220</v>
      </c>
      <c r="L48" s="64">
        <v>219</v>
      </c>
      <c r="M48" s="64">
        <v>227</v>
      </c>
      <c r="N48" s="64">
        <v>231</v>
      </c>
      <c r="O48" s="65">
        <v>233</v>
      </c>
      <c r="P48" s="48"/>
      <c r="Q48" s="48"/>
      <c r="R48" s="48"/>
      <c r="S48" s="48"/>
      <c r="T48" s="48"/>
      <c r="U48" s="48"/>
    </row>
    <row r="49" spans="1:21" ht="30.75" customHeight="1">
      <c r="A49" s="48"/>
      <c r="B49" s="1163"/>
      <c r="C49" s="1164"/>
      <c r="D49" s="62"/>
      <c r="E49" s="1155" t="s">
        <v>16</v>
      </c>
      <c r="F49" s="1155"/>
      <c r="G49" s="1155"/>
      <c r="H49" s="1155"/>
      <c r="I49" s="1155"/>
      <c r="J49" s="1156"/>
      <c r="K49" s="63">
        <v>87</v>
      </c>
      <c r="L49" s="64">
        <v>89</v>
      </c>
      <c r="M49" s="64">
        <v>71</v>
      </c>
      <c r="N49" s="64">
        <v>73</v>
      </c>
      <c r="O49" s="65">
        <v>74</v>
      </c>
      <c r="P49" s="48"/>
      <c r="Q49" s="48"/>
      <c r="R49" s="48"/>
      <c r="S49" s="48"/>
      <c r="T49" s="48"/>
      <c r="U49" s="48"/>
    </row>
    <row r="50" spans="1:21" ht="30.75" customHeight="1">
      <c r="A50" s="48"/>
      <c r="B50" s="1163"/>
      <c r="C50" s="1164"/>
      <c r="D50" s="62"/>
      <c r="E50" s="1155" t="s">
        <v>17</v>
      </c>
      <c r="F50" s="1155"/>
      <c r="G50" s="1155"/>
      <c r="H50" s="1155"/>
      <c r="I50" s="1155"/>
      <c r="J50" s="1156"/>
      <c r="K50" s="63">
        <v>71</v>
      </c>
      <c r="L50" s="64">
        <v>43</v>
      </c>
      <c r="M50" s="64">
        <v>39</v>
      </c>
      <c r="N50" s="64">
        <v>35</v>
      </c>
      <c r="O50" s="65">
        <v>41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1971</v>
      </c>
      <c r="L52" s="64">
        <v>2096</v>
      </c>
      <c r="M52" s="64">
        <v>2142</v>
      </c>
      <c r="N52" s="64">
        <v>2307</v>
      </c>
      <c r="O52" s="65">
        <v>2257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1545</v>
      </c>
      <c r="L53" s="69">
        <v>1338</v>
      </c>
      <c r="M53" s="69">
        <v>1147</v>
      </c>
      <c r="N53" s="69">
        <v>890</v>
      </c>
      <c r="O53" s="70">
        <v>787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26670</v>
      </c>
      <c r="J41" s="83">
        <v>26070</v>
      </c>
      <c r="K41" s="83">
        <v>25399</v>
      </c>
      <c r="L41" s="83">
        <v>26047</v>
      </c>
      <c r="M41" s="84">
        <v>32747</v>
      </c>
    </row>
    <row r="42" spans="2:13" ht="27.75" customHeight="1">
      <c r="B42" s="1171"/>
      <c r="C42" s="1172"/>
      <c r="D42" s="85"/>
      <c r="E42" s="1177" t="s">
        <v>26</v>
      </c>
      <c r="F42" s="1177"/>
      <c r="G42" s="1177"/>
      <c r="H42" s="1178"/>
      <c r="I42" s="86">
        <v>236</v>
      </c>
      <c r="J42" s="87">
        <v>198</v>
      </c>
      <c r="K42" s="87">
        <v>163</v>
      </c>
      <c r="L42" s="87">
        <v>131</v>
      </c>
      <c r="M42" s="88">
        <v>477</v>
      </c>
    </row>
    <row r="43" spans="2:13" ht="27.75" customHeight="1">
      <c r="B43" s="1171"/>
      <c r="C43" s="1172"/>
      <c r="D43" s="85"/>
      <c r="E43" s="1177" t="s">
        <v>27</v>
      </c>
      <c r="F43" s="1177"/>
      <c r="G43" s="1177"/>
      <c r="H43" s="1178"/>
      <c r="I43" s="86">
        <v>2994</v>
      </c>
      <c r="J43" s="87">
        <v>2874</v>
      </c>
      <c r="K43" s="87">
        <v>2738</v>
      </c>
      <c r="L43" s="87">
        <v>2582</v>
      </c>
      <c r="M43" s="88">
        <v>2426</v>
      </c>
    </row>
    <row r="44" spans="2:13" ht="27.75" customHeight="1">
      <c r="B44" s="1171"/>
      <c r="C44" s="1172"/>
      <c r="D44" s="85"/>
      <c r="E44" s="1177" t="s">
        <v>28</v>
      </c>
      <c r="F44" s="1177"/>
      <c r="G44" s="1177"/>
      <c r="H44" s="1178"/>
      <c r="I44" s="86">
        <v>728</v>
      </c>
      <c r="J44" s="87">
        <v>695</v>
      </c>
      <c r="K44" s="87">
        <v>674</v>
      </c>
      <c r="L44" s="87">
        <v>1442</v>
      </c>
      <c r="M44" s="88">
        <v>2102</v>
      </c>
    </row>
    <row r="45" spans="2:13" ht="27.75" customHeight="1">
      <c r="B45" s="1171"/>
      <c r="C45" s="1172"/>
      <c r="D45" s="85"/>
      <c r="E45" s="1177" t="s">
        <v>29</v>
      </c>
      <c r="F45" s="1177"/>
      <c r="G45" s="1177"/>
      <c r="H45" s="1178"/>
      <c r="I45" s="86">
        <v>7270</v>
      </c>
      <c r="J45" s="87">
        <v>7092</v>
      </c>
      <c r="K45" s="87">
        <v>6677</v>
      </c>
      <c r="L45" s="87">
        <v>5881</v>
      </c>
      <c r="M45" s="88">
        <v>5752</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13764</v>
      </c>
      <c r="J49" s="87">
        <v>15013</v>
      </c>
      <c r="K49" s="87">
        <v>15490</v>
      </c>
      <c r="L49" s="87">
        <v>16012</v>
      </c>
      <c r="M49" s="88">
        <v>10034</v>
      </c>
    </row>
    <row r="50" spans="2:13" ht="27.75" customHeight="1">
      <c r="B50" s="1171"/>
      <c r="C50" s="1172"/>
      <c r="D50" s="85"/>
      <c r="E50" s="1177" t="s">
        <v>35</v>
      </c>
      <c r="F50" s="1177"/>
      <c r="G50" s="1177"/>
      <c r="H50" s="1178"/>
      <c r="I50" s="86">
        <v>798</v>
      </c>
      <c r="J50" s="87">
        <v>681</v>
      </c>
      <c r="K50" s="87">
        <v>565</v>
      </c>
      <c r="L50" s="87">
        <v>447</v>
      </c>
      <c r="M50" s="88">
        <v>339</v>
      </c>
    </row>
    <row r="51" spans="2:13" ht="27.75" customHeight="1">
      <c r="B51" s="1173"/>
      <c r="C51" s="1174"/>
      <c r="D51" s="85"/>
      <c r="E51" s="1177" t="s">
        <v>36</v>
      </c>
      <c r="F51" s="1177"/>
      <c r="G51" s="1177"/>
      <c r="H51" s="1178"/>
      <c r="I51" s="86">
        <v>22157</v>
      </c>
      <c r="J51" s="87">
        <v>22333</v>
      </c>
      <c r="K51" s="87">
        <v>22719</v>
      </c>
      <c r="L51" s="87">
        <v>24357</v>
      </c>
      <c r="M51" s="88">
        <v>30047</v>
      </c>
    </row>
    <row r="52" spans="2:13" ht="27.75" customHeight="1" thickBot="1">
      <c r="B52" s="1181" t="s">
        <v>37</v>
      </c>
      <c r="C52" s="1182"/>
      <c r="D52" s="90"/>
      <c r="E52" s="1183" t="s">
        <v>38</v>
      </c>
      <c r="F52" s="1183"/>
      <c r="G52" s="1183"/>
      <c r="H52" s="1184"/>
      <c r="I52" s="91">
        <v>1179</v>
      </c>
      <c r="J52" s="92">
        <v>-1098</v>
      </c>
      <c r="K52" s="92">
        <v>-3122</v>
      </c>
      <c r="L52" s="92">
        <v>-4733</v>
      </c>
      <c r="M52" s="93">
        <v>3084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563</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563</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1194" t="s">
        <v>565</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566</v>
      </c>
    </row>
    <row r="50" spans="1:17">
      <c r="B50" s="248"/>
      <c r="C50" s="244"/>
      <c r="D50" s="244"/>
      <c r="E50" s="244"/>
      <c r="F50" s="244"/>
      <c r="G50" s="1206"/>
      <c r="H50" s="1207"/>
      <c r="I50" s="1207"/>
      <c r="J50" s="1208"/>
      <c r="K50" s="1209" t="s">
        <v>521</v>
      </c>
      <c r="L50" s="1209" t="s">
        <v>522</v>
      </c>
      <c r="M50" s="1209" t="s">
        <v>523</v>
      </c>
      <c r="N50" s="1209" t="s">
        <v>524</v>
      </c>
      <c r="O50" s="1209" t="s">
        <v>525</v>
      </c>
    </row>
    <row r="51" spans="1:17">
      <c r="B51" s="248"/>
      <c r="C51" s="244"/>
      <c r="D51" s="244"/>
      <c r="E51" s="244"/>
      <c r="F51" s="244"/>
      <c r="G51" s="1210" t="s">
        <v>567</v>
      </c>
      <c r="H51" s="1211"/>
      <c r="I51" s="1212" t="s">
        <v>568</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569</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570</v>
      </c>
      <c r="H55" s="1225"/>
      <c r="I55" s="1219" t="s">
        <v>568</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571</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1194" t="s">
        <v>565</v>
      </c>
      <c r="I64" s="1195"/>
      <c r="J64" s="1195"/>
      <c r="K64" s="1195"/>
      <c r="L64" s="244"/>
      <c r="M64" s="244"/>
      <c r="N64" s="244"/>
      <c r="O64" s="244"/>
    </row>
    <row r="65" spans="2:30">
      <c r="B65" s="248"/>
      <c r="C65" s="244"/>
      <c r="D65" s="244"/>
      <c r="E65" s="244"/>
      <c r="F65" s="244"/>
      <c r="G65" s="1238" t="s">
        <v>573</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574</v>
      </c>
      <c r="I71" s="1244"/>
      <c r="J71" s="1240"/>
      <c r="K71" s="1240"/>
      <c r="L71" s="1241"/>
      <c r="M71" s="1240"/>
      <c r="N71" s="1241"/>
      <c r="O71" s="1242"/>
    </row>
    <row r="72" spans="2:30">
      <c r="B72" s="248"/>
      <c r="C72" s="244"/>
      <c r="D72" s="244"/>
      <c r="E72" s="244"/>
      <c r="F72" s="244"/>
      <c r="G72" s="1206"/>
      <c r="H72" s="1207"/>
      <c r="I72" s="1207"/>
      <c r="J72" s="1208"/>
      <c r="K72" s="1209" t="s">
        <v>521</v>
      </c>
      <c r="L72" s="1209" t="s">
        <v>522</v>
      </c>
      <c r="M72" s="1209" t="s">
        <v>523</v>
      </c>
      <c r="N72" s="1209" t="s">
        <v>524</v>
      </c>
      <c r="O72" s="1209" t="s">
        <v>525</v>
      </c>
    </row>
    <row r="73" spans="2:30">
      <c r="B73" s="248"/>
      <c r="C73" s="244"/>
      <c r="D73" s="244"/>
      <c r="E73" s="244"/>
      <c r="F73" s="244"/>
      <c r="G73" s="1210" t="s">
        <v>567</v>
      </c>
      <c r="H73" s="1211"/>
      <c r="I73" s="1212" t="s">
        <v>568</v>
      </c>
      <c r="J73" s="1212"/>
      <c r="K73" s="1245">
        <v>6.2</v>
      </c>
      <c r="L73" s="1245"/>
      <c r="M73" s="1217"/>
      <c r="N73" s="1217"/>
      <c r="O73" s="1217">
        <v>16.5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575</v>
      </c>
      <c r="J75" s="1219"/>
      <c r="K75" s="1246">
        <v>8.4</v>
      </c>
      <c r="L75" s="1246">
        <v>7.9</v>
      </c>
      <c r="M75" s="1246">
        <v>7.1</v>
      </c>
      <c r="N75" s="1246">
        <v>6</v>
      </c>
      <c r="O75" s="1246">
        <v>5</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570</v>
      </c>
      <c r="H77" s="1225"/>
      <c r="I77" s="1219" t="s">
        <v>568</v>
      </c>
      <c r="J77" s="1219"/>
      <c r="K77" s="1245">
        <v>58.6</v>
      </c>
      <c r="L77" s="1245">
        <v>52.6</v>
      </c>
      <c r="M77" s="1217">
        <v>41.3</v>
      </c>
      <c r="N77" s="1217">
        <v>33</v>
      </c>
      <c r="O77" s="1217">
        <v>35.700000000000003</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575</v>
      </c>
      <c r="J79" s="1229"/>
      <c r="K79" s="1248">
        <v>11.1</v>
      </c>
      <c r="L79" s="1248">
        <v>10.4</v>
      </c>
      <c r="M79" s="1248">
        <v>9.6</v>
      </c>
      <c r="N79" s="1248">
        <v>8.5</v>
      </c>
      <c r="O79" s="1248">
        <v>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47587</v>
      </c>
      <c r="E3" s="116"/>
      <c r="F3" s="117">
        <v>51704</v>
      </c>
      <c r="G3" s="118"/>
      <c r="H3" s="119"/>
    </row>
    <row r="4" spans="1:8">
      <c r="A4" s="120"/>
      <c r="B4" s="121"/>
      <c r="C4" s="122"/>
      <c r="D4" s="123">
        <v>35733</v>
      </c>
      <c r="E4" s="124"/>
      <c r="F4" s="125">
        <v>26896</v>
      </c>
      <c r="G4" s="126"/>
      <c r="H4" s="127"/>
    </row>
    <row r="5" spans="1:8">
      <c r="A5" s="108" t="s">
        <v>515</v>
      </c>
      <c r="B5" s="113"/>
      <c r="C5" s="114"/>
      <c r="D5" s="115">
        <v>45149</v>
      </c>
      <c r="E5" s="116"/>
      <c r="F5" s="117">
        <v>52678</v>
      </c>
      <c r="G5" s="118"/>
      <c r="H5" s="119"/>
    </row>
    <row r="6" spans="1:8">
      <c r="A6" s="120"/>
      <c r="B6" s="121"/>
      <c r="C6" s="122"/>
      <c r="D6" s="123">
        <v>30361</v>
      </c>
      <c r="E6" s="124"/>
      <c r="F6" s="125">
        <v>30185</v>
      </c>
      <c r="G6" s="126"/>
      <c r="H6" s="127"/>
    </row>
    <row r="7" spans="1:8">
      <c r="A7" s="108" t="s">
        <v>516</v>
      </c>
      <c r="B7" s="113"/>
      <c r="C7" s="114"/>
      <c r="D7" s="115">
        <v>66106</v>
      </c>
      <c r="E7" s="116"/>
      <c r="F7" s="117">
        <v>69560</v>
      </c>
      <c r="G7" s="118"/>
      <c r="H7" s="119"/>
    </row>
    <row r="8" spans="1:8">
      <c r="A8" s="120"/>
      <c r="B8" s="121"/>
      <c r="C8" s="122"/>
      <c r="D8" s="123">
        <v>47867</v>
      </c>
      <c r="E8" s="124"/>
      <c r="F8" s="125">
        <v>35305</v>
      </c>
      <c r="G8" s="126"/>
      <c r="H8" s="127"/>
    </row>
    <row r="9" spans="1:8">
      <c r="A9" s="108" t="s">
        <v>517</v>
      </c>
      <c r="B9" s="113"/>
      <c r="C9" s="114"/>
      <c r="D9" s="115">
        <v>77039</v>
      </c>
      <c r="E9" s="116"/>
      <c r="F9" s="117">
        <v>65988</v>
      </c>
      <c r="G9" s="118"/>
      <c r="H9" s="119"/>
    </row>
    <row r="10" spans="1:8">
      <c r="A10" s="120"/>
      <c r="B10" s="121"/>
      <c r="C10" s="122"/>
      <c r="D10" s="123">
        <v>59148</v>
      </c>
      <c r="E10" s="124"/>
      <c r="F10" s="125">
        <v>36473</v>
      </c>
      <c r="G10" s="126"/>
      <c r="H10" s="127"/>
    </row>
    <row r="11" spans="1:8">
      <c r="A11" s="108" t="s">
        <v>518</v>
      </c>
      <c r="B11" s="113"/>
      <c r="C11" s="114"/>
      <c r="D11" s="115">
        <v>186589</v>
      </c>
      <c r="E11" s="116"/>
      <c r="F11" s="117">
        <v>77507</v>
      </c>
      <c r="G11" s="118"/>
      <c r="H11" s="119"/>
    </row>
    <row r="12" spans="1:8">
      <c r="A12" s="120"/>
      <c r="B12" s="121"/>
      <c r="C12" s="128"/>
      <c r="D12" s="123">
        <v>138662</v>
      </c>
      <c r="E12" s="124"/>
      <c r="F12" s="125">
        <v>42788</v>
      </c>
      <c r="G12" s="126"/>
      <c r="H12" s="127"/>
    </row>
    <row r="13" spans="1:8">
      <c r="A13" s="108"/>
      <c r="B13" s="113"/>
      <c r="C13" s="129"/>
      <c r="D13" s="130">
        <v>84494</v>
      </c>
      <c r="E13" s="131"/>
      <c r="F13" s="132">
        <v>63487</v>
      </c>
      <c r="G13" s="133"/>
      <c r="H13" s="119"/>
    </row>
    <row r="14" spans="1:8">
      <c r="A14" s="120"/>
      <c r="B14" s="121"/>
      <c r="C14" s="122"/>
      <c r="D14" s="123">
        <v>62354</v>
      </c>
      <c r="E14" s="124"/>
      <c r="F14" s="125">
        <v>34329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6.26</v>
      </c>
      <c r="C19" s="134">
        <f>ROUND(VALUE(SUBSTITUTE(実質収支比率等に係る経年分析!G$48,"▲","-")),2)</f>
        <v>3.88</v>
      </c>
      <c r="D19" s="134">
        <f>ROUND(VALUE(SUBSTITUTE(実質収支比率等に係る経年分析!H$48,"▲","-")),2)</f>
        <v>5.36</v>
      </c>
      <c r="E19" s="134">
        <f>ROUND(VALUE(SUBSTITUTE(実質収支比率等に係る経年分析!I$48,"▲","-")),2)</f>
        <v>6.2</v>
      </c>
      <c r="F19" s="134">
        <f>ROUND(VALUE(SUBSTITUTE(実質収支比率等に係る経年分析!J$48,"▲","-")),2)</f>
        <v>6.33</v>
      </c>
    </row>
    <row r="20" spans="1:11">
      <c r="A20" s="134" t="s">
        <v>43</v>
      </c>
      <c r="B20" s="134">
        <f>ROUND(VALUE(SUBSTITUTE(実質収支比率等に係る経年分析!F$47,"▲","-")),2)</f>
        <v>32.01</v>
      </c>
      <c r="C20" s="134">
        <f>ROUND(VALUE(SUBSTITUTE(実質収支比率等に係る経年分析!G$47,"▲","-")),2)</f>
        <v>36.450000000000003</v>
      </c>
      <c r="D20" s="134">
        <f>ROUND(VALUE(SUBSTITUTE(実質収支比率等に係る経年分析!H$47,"▲","-")),2)</f>
        <v>38.28</v>
      </c>
      <c r="E20" s="134">
        <f>ROUND(VALUE(SUBSTITUTE(実質収支比率等に係る経年分析!I$47,"▲","-")),2)</f>
        <v>40.83</v>
      </c>
      <c r="F20" s="134">
        <f>ROUND(VALUE(SUBSTITUTE(実質収支比率等に係る経年分析!J$47,"▲","-")),2)</f>
        <v>44.01</v>
      </c>
    </row>
    <row r="21" spans="1:11">
      <c r="A21" s="134" t="s">
        <v>44</v>
      </c>
      <c r="B21" s="134">
        <f>IF(ISNUMBER(VALUE(SUBSTITUTE(実質収支比率等に係る経年分析!F$49,"▲","-"))),ROUND(VALUE(SUBSTITUTE(実質収支比率等に係る経年分析!F$49,"▲","-")),2),NA())</f>
        <v>3.88</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3.67</v>
      </c>
      <c r="F21" s="134">
        <f>IF(ISNUMBER(VALUE(SUBSTITUTE(実質収支比率等に係る経年分析!J$49,"▲","-"))),ROUND(VALUE(SUBSTITUTE(実質収支比率等に係る経年分析!J$49,"▲","-")),2),NA())</f>
        <v>3.37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1971</v>
      </c>
      <c r="E42" s="136"/>
      <c r="F42" s="136"/>
      <c r="G42" s="136">
        <f>'実質公債費比率（分子）の構造'!L$52</f>
        <v>2096</v>
      </c>
      <c r="H42" s="136"/>
      <c r="I42" s="136"/>
      <c r="J42" s="136">
        <f>'実質公債費比率（分子）の構造'!M$52</f>
        <v>2142</v>
      </c>
      <c r="K42" s="136"/>
      <c r="L42" s="136"/>
      <c r="M42" s="136">
        <f>'実質公債費比率（分子）の構造'!N$52</f>
        <v>2307</v>
      </c>
      <c r="N42" s="136"/>
      <c r="O42" s="136"/>
      <c r="P42" s="136">
        <f>'実質公債費比率（分子）の構造'!O$52</f>
        <v>2257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71</v>
      </c>
      <c r="C44" s="136"/>
      <c r="D44" s="136"/>
      <c r="E44" s="136">
        <f>'実質公債費比率（分子）の構造'!L$50</f>
        <v>43</v>
      </c>
      <c r="F44" s="136"/>
      <c r="G44" s="136"/>
      <c r="H44" s="136">
        <f>'実質公債費比率（分子）の構造'!M$50</f>
        <v>39</v>
      </c>
      <c r="I44" s="136"/>
      <c r="J44" s="136"/>
      <c r="K44" s="136">
        <f>'実質公債費比率（分子）の構造'!N$50</f>
        <v>35</v>
      </c>
      <c r="L44" s="136"/>
      <c r="M44" s="136"/>
      <c r="N44" s="136">
        <f>'実質公債費比率（分子）の構造'!O$50</f>
        <v>41</v>
      </c>
      <c r="O44" s="136"/>
      <c r="P44" s="136"/>
    </row>
    <row r="45" spans="1:16">
      <c r="A45" s="136" t="s">
        <v>54</v>
      </c>
      <c r="B45" s="136">
        <f>'実質公債費比率（分子）の構造'!K$49</f>
        <v>87</v>
      </c>
      <c r="C45" s="136"/>
      <c r="D45" s="136"/>
      <c r="E45" s="136">
        <f>'実質公債費比率（分子）の構造'!L$49</f>
        <v>89</v>
      </c>
      <c r="F45" s="136"/>
      <c r="G45" s="136"/>
      <c r="H45" s="136">
        <f>'実質公債費比率（分子）の構造'!M$49</f>
        <v>71</v>
      </c>
      <c r="I45" s="136"/>
      <c r="J45" s="136"/>
      <c r="K45" s="136">
        <f>'実質公債費比率（分子）の構造'!N$49</f>
        <v>73</v>
      </c>
      <c r="L45" s="136"/>
      <c r="M45" s="136"/>
      <c r="N45" s="136">
        <f>'実質公債費比率（分子）の構造'!O$49</f>
        <v>74</v>
      </c>
      <c r="O45" s="136"/>
      <c r="P45" s="136"/>
    </row>
    <row r="46" spans="1:16">
      <c r="A46" s="136" t="s">
        <v>55</v>
      </c>
      <c r="B46" s="136">
        <f>'実質公債費比率（分子）の構造'!K$48</f>
        <v>220</v>
      </c>
      <c r="C46" s="136"/>
      <c r="D46" s="136"/>
      <c r="E46" s="136">
        <f>'実質公債費比率（分子）の構造'!L$48</f>
        <v>219</v>
      </c>
      <c r="F46" s="136"/>
      <c r="G46" s="136"/>
      <c r="H46" s="136">
        <f>'実質公債費比率（分子）の構造'!M$48</f>
        <v>227</v>
      </c>
      <c r="I46" s="136"/>
      <c r="J46" s="136"/>
      <c r="K46" s="136">
        <f>'実質公債費比率（分子）の構造'!N$48</f>
        <v>231</v>
      </c>
      <c r="L46" s="136"/>
      <c r="M46" s="136"/>
      <c r="N46" s="136">
        <f>'実質公債費比率（分子）の構造'!O$48</f>
        <v>233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3138</v>
      </c>
      <c r="C49" s="136"/>
      <c r="D49" s="136"/>
      <c r="E49" s="136">
        <f>'実質公債費比率（分子）の構造'!L$45</f>
        <v>3083</v>
      </c>
      <c r="F49" s="136"/>
      <c r="G49" s="136"/>
      <c r="H49" s="136">
        <f>'実質公債費比率（分子）の構造'!M$45</f>
        <v>2952</v>
      </c>
      <c r="I49" s="136"/>
      <c r="J49" s="136"/>
      <c r="K49" s="136">
        <f>'実質公債費比率（分子）の構造'!N$45</f>
        <v>2858</v>
      </c>
      <c r="L49" s="136"/>
      <c r="M49" s="136"/>
      <c r="N49" s="136">
        <f>'実質公債費比率（分子）の構造'!O$45</f>
        <v>2696</v>
      </c>
      <c r="O49" s="136"/>
      <c r="P49" s="136"/>
    </row>
    <row r="50" spans="1:16">
      <c r="A50" s="136" t="s">
        <v>59</v>
      </c>
      <c r="B50" s="136" t="e">
        <f>NA()</f>
        <v>#N/A</v>
      </c>
      <c r="C50" s="136">
        <f>IF(ISNUMBER('実質公債費比率（分子）の構造'!K$53),'実質公債費比率（分子）の構造'!K$53,NA())</f>
        <v>1545</v>
      </c>
      <c r="D50" s="136" t="e">
        <f>NA()</f>
        <v>#N/A</v>
      </c>
      <c r="E50" s="136" t="e">
        <f>NA()</f>
        <v>#N/A</v>
      </c>
      <c r="F50" s="136">
        <f>IF(ISNUMBER('実質公債費比率（分子）の構造'!L$53),'実質公債費比率（分子）の構造'!L$53,NA())</f>
        <v>1338</v>
      </c>
      <c r="G50" s="136" t="e">
        <f>NA()</f>
        <v>#N/A</v>
      </c>
      <c r="H50" s="136" t="e">
        <f>NA()</f>
        <v>#N/A</v>
      </c>
      <c r="I50" s="136">
        <f>IF(ISNUMBER('実質公債費比率（分子）の構造'!M$53),'実質公債費比率（分子）の構造'!M$53,NA())</f>
        <v>1147</v>
      </c>
      <c r="J50" s="136" t="e">
        <f>NA()</f>
        <v>#N/A</v>
      </c>
      <c r="K50" s="136" t="e">
        <f>NA()</f>
        <v>#N/A</v>
      </c>
      <c r="L50" s="136">
        <f>IF(ISNUMBER('実質公債費比率（分子）の構造'!N$53),'実質公債費比率（分子）の構造'!N$53,NA())</f>
        <v>890</v>
      </c>
      <c r="M50" s="136" t="e">
        <f>NA()</f>
        <v>#N/A</v>
      </c>
      <c r="N50" s="136" t="e">
        <f>NA()</f>
        <v>#N/A</v>
      </c>
      <c r="O50" s="136">
        <f>IF(ISNUMBER('実質公債費比率（分子）の構造'!O$53),'実質公債費比率（分子）の構造'!O$53,NA())</f>
        <v>787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22157</v>
      </c>
      <c r="E56" s="135"/>
      <c r="F56" s="135"/>
      <c r="G56" s="135">
        <f>'将来負担比率（分子）の構造'!J$51</f>
        <v>22333</v>
      </c>
      <c r="H56" s="135"/>
      <c r="I56" s="135"/>
      <c r="J56" s="135">
        <f>'将来負担比率（分子）の構造'!K$51</f>
        <v>22719</v>
      </c>
      <c r="K56" s="135"/>
      <c r="L56" s="135"/>
      <c r="M56" s="135">
        <f>'将来負担比率（分子）の構造'!L$51</f>
        <v>24357</v>
      </c>
      <c r="N56" s="135"/>
      <c r="O56" s="135"/>
      <c r="P56" s="135">
        <f>'将来負担比率（分子）の構造'!M$51</f>
        <v>30047</v>
      </c>
    </row>
    <row r="57" spans="1:16">
      <c r="A57" s="135" t="s">
        <v>35</v>
      </c>
      <c r="B57" s="135"/>
      <c r="C57" s="135"/>
      <c r="D57" s="135">
        <f>'将来負担比率（分子）の構造'!I$50</f>
        <v>798</v>
      </c>
      <c r="E57" s="135"/>
      <c r="F57" s="135"/>
      <c r="G57" s="135">
        <f>'将来負担比率（分子）の構造'!J$50</f>
        <v>681</v>
      </c>
      <c r="H57" s="135"/>
      <c r="I57" s="135"/>
      <c r="J57" s="135">
        <f>'将来負担比率（分子）の構造'!K$50</f>
        <v>565</v>
      </c>
      <c r="K57" s="135"/>
      <c r="L57" s="135"/>
      <c r="M57" s="135">
        <f>'将来負担比率（分子）の構造'!L$50</f>
        <v>447</v>
      </c>
      <c r="N57" s="135"/>
      <c r="O57" s="135"/>
      <c r="P57" s="135">
        <f>'将来負担比率（分子）の構造'!M$50</f>
        <v>339</v>
      </c>
    </row>
    <row r="58" spans="1:16">
      <c r="A58" s="135" t="s">
        <v>34</v>
      </c>
      <c r="B58" s="135"/>
      <c r="C58" s="135"/>
      <c r="D58" s="135">
        <f>'将来負担比率（分子）の構造'!I$49</f>
        <v>13764</v>
      </c>
      <c r="E58" s="135"/>
      <c r="F58" s="135"/>
      <c r="G58" s="135">
        <f>'将来負担比率（分子）の構造'!J$49</f>
        <v>15013</v>
      </c>
      <c r="H58" s="135"/>
      <c r="I58" s="135"/>
      <c r="J58" s="135">
        <f>'将来負担比率（分子）の構造'!K$49</f>
        <v>15490</v>
      </c>
      <c r="K58" s="135"/>
      <c r="L58" s="135"/>
      <c r="M58" s="135">
        <f>'将来負担比率（分子）の構造'!L$49</f>
        <v>16012</v>
      </c>
      <c r="N58" s="135"/>
      <c r="O58" s="135"/>
      <c r="P58" s="135">
        <f>'将来負担比率（分子）の構造'!M$49</f>
        <v>10034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7270</v>
      </c>
      <c r="C62" s="135"/>
      <c r="D62" s="135"/>
      <c r="E62" s="135">
        <f>'将来負担比率（分子）の構造'!J$45</f>
        <v>7092</v>
      </c>
      <c r="F62" s="135"/>
      <c r="G62" s="135"/>
      <c r="H62" s="135">
        <f>'将来負担比率（分子）の構造'!K$45</f>
        <v>6677</v>
      </c>
      <c r="I62" s="135"/>
      <c r="J62" s="135"/>
      <c r="K62" s="135">
        <f>'将来負担比率（分子）の構造'!L$45</f>
        <v>5881</v>
      </c>
      <c r="L62" s="135"/>
      <c r="M62" s="135"/>
      <c r="N62" s="135">
        <f>'将来負担比率（分子）の構造'!M$45</f>
        <v>5752</v>
      </c>
      <c r="O62" s="135"/>
      <c r="P62" s="135"/>
    </row>
    <row r="63" spans="1:16">
      <c r="A63" s="135" t="s">
        <v>28</v>
      </c>
      <c r="B63" s="135">
        <f>'将来負担比率（分子）の構造'!I$44</f>
        <v>728</v>
      </c>
      <c r="C63" s="135"/>
      <c r="D63" s="135"/>
      <c r="E63" s="135">
        <f>'将来負担比率（分子）の構造'!J$44</f>
        <v>695</v>
      </c>
      <c r="F63" s="135"/>
      <c r="G63" s="135"/>
      <c r="H63" s="135">
        <f>'将来負担比率（分子）の構造'!K$44</f>
        <v>674</v>
      </c>
      <c r="I63" s="135"/>
      <c r="J63" s="135"/>
      <c r="K63" s="135">
        <f>'将来負担比率（分子）の構造'!L$44</f>
        <v>1442</v>
      </c>
      <c r="L63" s="135"/>
      <c r="M63" s="135"/>
      <c r="N63" s="135">
        <f>'将来負担比率（分子）の構造'!M$44</f>
        <v>2102</v>
      </c>
      <c r="O63" s="135"/>
      <c r="P63" s="135"/>
    </row>
    <row r="64" spans="1:16">
      <c r="A64" s="135" t="s">
        <v>27</v>
      </c>
      <c r="B64" s="135">
        <f>'将来負担比率（分子）の構造'!I$43</f>
        <v>2994</v>
      </c>
      <c r="C64" s="135"/>
      <c r="D64" s="135"/>
      <c r="E64" s="135">
        <f>'将来負担比率（分子）の構造'!J$43</f>
        <v>2874</v>
      </c>
      <c r="F64" s="135"/>
      <c r="G64" s="135"/>
      <c r="H64" s="135">
        <f>'将来負担比率（分子）の構造'!K$43</f>
        <v>2738</v>
      </c>
      <c r="I64" s="135"/>
      <c r="J64" s="135"/>
      <c r="K64" s="135">
        <f>'将来負担比率（分子）の構造'!L$43</f>
        <v>2582</v>
      </c>
      <c r="L64" s="135"/>
      <c r="M64" s="135"/>
      <c r="N64" s="135">
        <f>'将来負担比率（分子）の構造'!M$43</f>
        <v>2426</v>
      </c>
      <c r="O64" s="135"/>
      <c r="P64" s="135"/>
    </row>
    <row r="65" spans="1:16">
      <c r="A65" s="135" t="s">
        <v>26</v>
      </c>
      <c r="B65" s="135">
        <f>'将来負担比率（分子）の構造'!I$42</f>
        <v>236</v>
      </c>
      <c r="C65" s="135"/>
      <c r="D65" s="135"/>
      <c r="E65" s="135">
        <f>'将来負担比率（分子）の構造'!J$42</f>
        <v>198</v>
      </c>
      <c r="F65" s="135"/>
      <c r="G65" s="135"/>
      <c r="H65" s="135">
        <f>'将来負担比率（分子）の構造'!K$42</f>
        <v>163</v>
      </c>
      <c r="I65" s="135"/>
      <c r="J65" s="135"/>
      <c r="K65" s="135">
        <f>'将来負担比率（分子）の構造'!L$42</f>
        <v>131</v>
      </c>
      <c r="L65" s="135"/>
      <c r="M65" s="135"/>
      <c r="N65" s="135">
        <f>'将来負担比率（分子）の構造'!M$42</f>
        <v>477</v>
      </c>
      <c r="O65" s="135"/>
      <c r="P65" s="135"/>
    </row>
    <row r="66" spans="1:16">
      <c r="A66" s="135" t="s">
        <v>25</v>
      </c>
      <c r="B66" s="135">
        <f>'将来負担比率（分子）の構造'!I$41</f>
        <v>26670</v>
      </c>
      <c r="C66" s="135"/>
      <c r="D66" s="135"/>
      <c r="E66" s="135">
        <f>'将来負担比率（分子）の構造'!J$41</f>
        <v>26070</v>
      </c>
      <c r="F66" s="135"/>
      <c r="G66" s="135"/>
      <c r="H66" s="135">
        <f>'将来負担比率（分子）の構造'!K$41</f>
        <v>25399</v>
      </c>
      <c r="I66" s="135"/>
      <c r="J66" s="135"/>
      <c r="K66" s="135">
        <f>'将来負担比率（分子）の構造'!L$41</f>
        <v>26047</v>
      </c>
      <c r="L66" s="135"/>
      <c r="M66" s="135"/>
      <c r="N66" s="135">
        <f>'将来負担比率（分子）の構造'!M$41</f>
        <v>32747</v>
      </c>
      <c r="O66" s="135"/>
      <c r="P66" s="135"/>
    </row>
    <row r="67" spans="1:16">
      <c r="A67" s="135" t="s">
        <v>63</v>
      </c>
      <c r="B67" s="135" t="e">
        <f>NA()</f>
        <v>#N/A</v>
      </c>
      <c r="C67" s="135">
        <f>IF(ISNUMBER('将来負担比率（分子）の構造'!I$52), IF('将来負担比率（分子）の構造'!I$52 &lt; 0, 0, '将来負担比率（分子）の構造'!I$52), NA())</f>
        <v>1179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3084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C16-1003</cp:lastModifiedBy>
  <cp:lastPrinted>2017-03-02T09:52:44Z</cp:lastPrinted>
  <dcterms:created xsi:type="dcterms:W3CDTF">2017-02-15T22:01:48Z</dcterms:created>
  <dcterms:modified xsi:type="dcterms:W3CDTF">2017-04-27T01:29:41Z</dcterms:modified>
  <cp:category/>
</cp:coreProperties>
</file>