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100" yWindow="-15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C38" i="9"/>
  <c r="BE37" i="9"/>
  <c r="AM37" i="9"/>
  <c r="C37" i="9"/>
  <c r="AM36" i="9"/>
  <c r="C36" i="9"/>
  <c r="C35" i="9"/>
  <c r="BW34" i="9"/>
  <c r="BW35" i="9" s="1"/>
  <c r="BW36" i="9" s="1"/>
  <c r="BW37" i="9" s="1"/>
  <c r="BW38" i="9" s="1"/>
  <c r="BW39" i="9" s="1"/>
  <c r="BW40" i="9" s="1"/>
  <c r="BW41" i="9" s="1"/>
  <c r="BW42" i="9" s="1"/>
  <c r="BW43" i="9" s="1"/>
  <c r="C34" i="9"/>
  <c r="CO34" i="9" l="1"/>
  <c r="CO35" i="9" s="1"/>
  <c r="CO36" i="9" s="1"/>
  <c r="CO37" i="9" s="1"/>
  <c r="CO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<sst xmlns="http://schemas.openxmlformats.org/spreadsheetml/2006/main" count="1013" uniqueCount="560">
  <si>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</si>
  <si>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</si>
  <si>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</si>
  <si>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</si>
  <si>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</si>
  <si>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</si>
  <si>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</si>
  <si>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</si>
  <si>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</si>
  <si>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</si>
  <si>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</si>
  <si>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</si>
  <si>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</si>
  <si>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</si>
  <si>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</si>
  <si>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</si>
  <si>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</si>
  <si>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</si>
  <si>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</si>
  <si>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</si>
  <si>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</si>
  <si>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</si>
  <si>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</si>
  <si>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</si>
  <si>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</si>
  <si>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</si>
  <si>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</si>
  <si>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</si>
  <si>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</si>
  <si>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</si>
  <si>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</si>
  <si>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</si>
  <si>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</si>
  <si>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</si>
  <si>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</si>
  <si>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</si>
  <si>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</si>
  <si>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</si>
  <si>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</si>
  <si>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</si>
  <si>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</si>
  <si>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</si>
  <si>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</si>
  <si>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</si>
  <si>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</si>
  <si>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</si>
  <si>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</si>
  <si>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</si>
  <si>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</si>
  <si>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</si>
  <si>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</si>
  <si>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</si>
  <si>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</si>
  <si>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</si>
  <si>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</si>
  <si>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</si>
  <si>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</si>
  <si>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</si>
  <si>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</si>
  <si>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</si>
  <si>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</si>
  <si>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</si>
  <si>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</si>
  <si>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</si>
  <si>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</si>
  <si>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</si>
  <si>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</si>
  <si>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</si>
  <si>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</si>
  <si>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</si>
  <si>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</si>
  <si>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</si>
  <si>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</si>
  <si>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</si>
  <si>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</si>
  <si>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</si>
  <si>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</si>
  <si>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</si>
  <si>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</si>
  <si>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</si>
  <si>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</si>
  <si>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</si>
  <si>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</si>
  <si>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</si>
  <si>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</si>
  <si>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</si>
  <si>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</si>
  <si>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</si>
  <si>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</si>
  <si>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</si>
  <si>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</si>
  <si>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</si>
  <si>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</si>
  <si>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</si>
  <si>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</si>
  <si>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</si>
  <si>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</si>
  <si>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</si>
  <si>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</si>
  <si>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</si>
  <si>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</si>
  <si>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</si>
  <si>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</si>
  <si>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</si>
  <si>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</si>
  <si>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</si>
  <si>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</si>
  <si>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</si>
  <si>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</si>
  <si>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</si>
  <si>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</si>
  <si>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</si>
  <si>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</si>
  <si>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</si>
  <si>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</si>
  <si>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</si>
  <si>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</si>
  <si>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</si>
  <si>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</si>
  <si>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</si>
  <si>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</si>
  <si>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</si>
  <si>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</si>
  <si>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</si>
  <si>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</si>
  <si>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</si>
  <si>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</si>
  <si>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</si>
  <si>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</si>
  <si>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</si>
  <si>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</si>
  <si>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</si>
  <si>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</si>
  <si>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</si>
  <si>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</si>
  <si>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</si>
  <si>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</si>
  <si>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</si>
  <si>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</si>
  <si>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</si>
  <si>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</si>
  <si>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</si>
  <si>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</si>
  <si>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</si>
  <si>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</si>
  <si>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</si>
  <si>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</si>
  <si>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</si>
  <si>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</si>
  <si>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</si>
  <si>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</si>
  <si>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</si>
  <si>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</si>
  <si>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</si>
  <si>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</si>
  <si>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</si>
  <si>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</si>
  <si>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</si>
  <si>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</si>
  <si>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</si>
  <si>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</si>
  <si>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</si>
  <si>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</si>
  <si>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</si>
  <si>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</si>
  <si>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</si>
  <si>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</si>
  <si>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</si>
  <si>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</si>
  <si>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</si>
  <si>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</si>
  <si>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</si>
  <si>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</si>
  <si>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</si>
  <si>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</si>
  <si>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</si>
  <si>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</si>
  <si>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</si>
  <si>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</si>
  <si>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</si>
  <si>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</si>
  <si>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</si>
  <si>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</si>
  <si>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</si>
  <si>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</si>
  <si>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</si>
  <si>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</si>
  <si>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</si>
  <si>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</si>
  <si>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</si>
  <si>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</si>
  <si>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</si>
  <si>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</si>
  <si>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</si>
  <si>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香川県三豊市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</si>
  <si>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</si>
  <si>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</si>
  <si>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</si>
  <si>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</si>
  <si>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</si>
  <si>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</si>
  <si>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</si>
  <si>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</si>
  <si>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</si>
  <si>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</si>
  <si>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</si>
  <si>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</si>
  <si>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</si>
  <si>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</si>
  <si>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</si>
  <si>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</si>
  <si>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</si>
  <si>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</si>
  <si>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</si>
  <si>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</si>
  <si>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</si>
  <si>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</si>
  <si>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</si>
  <si>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</si>
  <si>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</si>
  <si>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</si>
  <si>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</si>
  <si>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</si>
  <si>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</si>
  <si>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</si>
  <si>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</si>
  <si>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</si>
  <si>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</si>
  <si>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</si>
  <si>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</si>
  <si>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</si>
  <si>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</si>
  <si>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</si>
  <si>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</si>
  <si>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</si>
  <si>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</si>
  <si>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</si>
  <si>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</si>
  <si>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</si>
  <si>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</si>
  <si>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</si>
  <si>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</si>
  <si>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</si>
  <si>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</si>
  <si>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</si>
  <si>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</si>
  <si>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</si>
  <si>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</si>
  <si>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</si>
  <si>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</si>
  <si>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</si>
  <si>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</si>
  <si>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</si>
  <si>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</si>
  <si>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</si>
  <si>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</si>
  <si>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</si>
  <si>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</si>
  <si>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</si>
  <si>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</si>
  <si>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</si>
  <si>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</si>
  <si>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</si>
  <si>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</si>
  <si>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</si>
  <si>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</si>
  <si>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</si>
  <si>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</si>
  <si>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</si>
  <si>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</si>
  <si>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</si>
  <si>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</si>
  <si>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</si>
  <si>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</si>
  <si>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</si>
  <si>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</si>
  <si>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</si>
  <si>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</si>
  <si>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</si>
  <si>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</si>
  <si>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</si>
  <si>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</si>
  <si>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</si>
  <si>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</si>
  <si>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</si>
  <si>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</si>
  <si>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</si>
  <si>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</si>
  <si>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</si>
  <si>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</si>
  <si>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</si>
  <si>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</si>
  <si>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</si>
  <si>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</si>
  <si>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</si>
  <si>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</si>
  <si>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</si>
  <si>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</si>
  <si>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</si>
  <si>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</si>
  <si>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</si>
  <si>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</si>
  <si>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</si>
  <si>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</si>
  <si>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</si>
  <si>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</si>
  <si>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</si>
  <si>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</si>
  <si>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</si>
  <si>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</si>
  <si>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</si>
  <si>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</si>
  <si>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</si>
  <si>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</si>
  <si>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</si>
  <si>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</si>
  <si>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</si>
  <si>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</si>
  <si>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</si>
  <si>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</si>
  <si>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</si>
  <si>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</si>
  <si>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</si>
  <si>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</si>
  <si>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</si>
  <si>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</si>
  <si>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</si>
  <si>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</si>
  <si>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</si>
  <si>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</si>
  <si>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</si>
  <si>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</si>
  <si>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</si>
  <si>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</si>
  <si>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</si>
  <si>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</si>
  <si>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</si>
  <si>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</si>
  <si>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</si>
  <si>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</si>
  <si>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</si>
  <si>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</si>
  <si>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</si>
  <si>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</si>
  <si>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</si>
  <si>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香川県三豊市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</si>
  <si>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</si>
  <si>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</si>
  <si>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</si>
  <si>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</si>
  <si>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</si>
  <si>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</si>
  <si>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</si>
  <si>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</si>
  <si>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</si>
  <si>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</si>
  <si>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</si>
  <si>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</si>
  <si>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</si>
  <si>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</si>
  <si>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</si>
  <si>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</si>
  <si>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</si>
  <si>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</si>
  <si>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</si>
  <si>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</si>
  <si>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</si>
  <si>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</si>
  <si>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</si>
  <si>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</si>
  <si>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</si>
  <si>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</si>
  <si>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</si>
  <si>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</si>
  <si>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</si>
  <si>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</si>
  <si>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</si>
  <si>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</si>
  <si>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</si>
  <si>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</si>
  <si>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</si>
  <si>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</si>
  <si>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</si>
  <si>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</si>
  <si>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水道事業会計</t>
    <phoneticPr fontId="5"/>
  </si>
  <si>
    <t>法適用企業</t>
    <phoneticPr fontId="5"/>
  </si>
  <si>
    <t>病院事業会計</t>
    <phoneticPr fontId="5"/>
  </si>
  <si>
    <t>集落排水事業特別会計</t>
    <phoneticPr fontId="5"/>
  </si>
  <si>
    <t>法非適用企業</t>
    <phoneticPr fontId="5"/>
  </si>
  <si>
    <t>浄化槽整備推進事業特別会計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</si>
  <si>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</si>
  <si>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</si>
  <si>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</si>
  <si>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</si>
  <si>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</si>
  <si>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</si>
  <si>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</si>
  <si>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</si>
  <si>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</si>
  <si>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</si>
  <si>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</si>
  <si>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</si>
  <si>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</si>
  <si>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</si>
  <si>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</si>
  <si>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</si>
  <si>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</si>
  <si>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</si>
  <si>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</si>
  <si>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</si>
  <si>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</si>
  <si>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</si>
  <si>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</si>
  <si>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</si>
  <si>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</si>
  <si>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</si>
  <si>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</si>
  <si>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</si>
  <si>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</si>
  <si>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</si>
  <si>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</si>
  <si>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</si>
  <si>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</si>
  <si>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</si>
  <si>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</si>
  <si>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</si>
  <si>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</si>
  <si>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</si>
  <si>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</si>
  <si>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</si>
  <si>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</si>
  <si>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</si>
  <si>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</si>
  <si>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</si>
  <si>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</si>
  <si>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</si>
  <si>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</si>
  <si>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</si>
  <si>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</si>
  <si>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</si>
  <si>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</si>
  <si>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</si>
  <si>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</si>
  <si>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</si>
  <si>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</si>
  <si>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</si>
  <si>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</si>
  <si>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</si>
  <si>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</si>
  <si>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</si>
  <si>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</si>
  <si>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</si>
  <si>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</si>
  <si>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</si>
  <si>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</si>
  <si>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</si>
  <si>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</si>
  <si>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</si>
  <si>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</si>
  <si>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</si>
  <si>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</si>
  <si>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</si>
  <si>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</si>
  <si>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</si>
  <si>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</si>
  <si>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</si>
  <si>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</si>
  <si>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</si>
  <si>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</si>
  <si>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</si>
  <si>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</si>
  <si>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</si>
  <si>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</si>
  <si>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</si>
  <si>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</si>
  <si>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</si>
  <si>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</si>
  <si>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</si>
  <si>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</si>
  <si>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</si>
  <si>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</si>
  <si>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</si>
  <si>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</si>
  <si>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</si>
  <si>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</si>
  <si>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</si>
  <si>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</si>
  <si>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</si>
  <si>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</si>
  <si>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</si>
  <si>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</si>
  <si>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</si>
  <si>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</si>
  <si>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</si>
  <si>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</si>
  <si>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</si>
  <si>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</si>
  <si>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</si>
  <si>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</si>
  <si>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</si>
  <si>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</si>
  <si>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</si>
  <si>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</si>
  <si>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</si>
  <si>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</si>
  <si>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</si>
  <si>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</si>
  <si>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</si>
  <si>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</si>
  <si>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</si>
  <si>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</si>
  <si>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</si>
  <si>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</si>
  <si>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</si>
  <si>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</si>
  <si>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</si>
  <si>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</si>
  <si>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</si>
  <si>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</si>
  <si>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</si>
  <si>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</si>
  <si>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</si>
  <si>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</si>
  <si>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</si>
  <si>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病院事業会計</t>
  </si>
  <si>
    <t>一般会計</t>
  </si>
  <si>
    <t>介護保険事業特別会計</t>
  </si>
  <si>
    <t>国民健康保険事業特別会計</t>
  </si>
  <si>
    <t>国民健康保険診療所事業特別会計</t>
  </si>
  <si>
    <t>介護サービス事業特別会計</t>
  </si>
  <si>
    <t>港湾整備事業特別会計</t>
  </si>
  <si>
    <t>その他会計（赤字）</t>
  </si>
  <si>
    <t>▲ 0.02</t>
  </si>
  <si>
    <t>▲ 0.00</t>
  </si>
  <si>
    <t>その他会計（黒字）</t>
  </si>
  <si>
    <t>三豊市土地開発公社</t>
    <rPh sb="0" eb="2">
      <t>ミトヨ</t>
    </rPh>
    <rPh sb="2" eb="3">
      <t>シ</t>
    </rPh>
    <rPh sb="3" eb="5">
      <t>トチ</t>
    </rPh>
    <rPh sb="5" eb="7">
      <t>カイハツ</t>
    </rPh>
    <rPh sb="7" eb="9">
      <t>コウシャ</t>
    </rPh>
    <phoneticPr fontId="24"/>
  </si>
  <si>
    <t>株式会社みの</t>
    <rPh sb="0" eb="4">
      <t>カブシキガイシャ</t>
    </rPh>
    <phoneticPr fontId="24"/>
  </si>
  <si>
    <t>株式会社たからだの里</t>
    <rPh sb="0" eb="4">
      <t>カブシキガイシャ</t>
    </rPh>
    <rPh sb="9" eb="10">
      <t>サト</t>
    </rPh>
    <phoneticPr fontId="24"/>
  </si>
  <si>
    <t>財団法人三豊市国際交流協会</t>
    <phoneticPr fontId="24"/>
  </si>
  <si>
    <t>○</t>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</si>
  <si>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4"/>
  </si>
  <si>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4"/>
  </si>
  <si>
    <t>三豊市観音寺市学校組合</t>
    <rPh sb="10" eb="11">
      <t>ア</t>
    </rPh>
    <phoneticPr fontId="24"/>
  </si>
  <si>
    <t>三観衛生組合</t>
    <rPh sb="5" eb="6">
      <t>ア</t>
    </rPh>
    <phoneticPr fontId="24"/>
  </si>
  <si>
    <t>香川県中部広域競艇事業組合</t>
    <rPh sb="0" eb="3">
      <t>カガワケン</t>
    </rPh>
    <rPh sb="3" eb="5">
      <t>チュウブ</t>
    </rPh>
    <rPh sb="5" eb="7">
      <t>コウイキ</t>
    </rPh>
    <rPh sb="7" eb="9">
      <t>キョウテイ</t>
    </rPh>
    <rPh sb="9" eb="11">
      <t>ジギョウ</t>
    </rPh>
    <rPh sb="11" eb="13">
      <t>クミアイ</t>
    </rPh>
    <phoneticPr fontId="24"/>
  </si>
  <si>
    <t>香川県市町総合事務組合</t>
    <rPh sb="10" eb="11">
      <t>ア</t>
    </rPh>
    <phoneticPr fontId="24"/>
  </si>
  <si>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</si>
  <si>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4"/>
  </si>
  <si>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</si>
  <si>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</si>
  <si>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</si>
  <si>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</si>
  <si>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</si>
  <si>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</si>
  <si>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</si>
  <si>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</si>
  <si>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三豊総合病院企業団（病院事業会計）</t>
    <rPh sb="8" eb="9">
      <t>ダン</t>
    </rPh>
    <rPh sb="10" eb="12">
      <t>ビョウイン</t>
    </rPh>
    <rPh sb="12" eb="14">
      <t>ジギョウ</t>
    </rPh>
    <phoneticPr fontId="24"/>
  </si>
  <si>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4"/>
  </si>
  <si>
    <t>三豊総合病院企業団（保健福祉総合施設事業）</t>
    <rPh sb="8" eb="9">
      <t>ダン</t>
    </rPh>
    <rPh sb="10" eb="12">
      <t>ホケン</t>
    </rPh>
    <rPh sb="12" eb="14">
      <t>フクシ</t>
    </rPh>
    <rPh sb="14" eb="16">
      <t>ソウゴウ</t>
    </rPh>
    <rPh sb="16" eb="18">
      <t>シセツ</t>
    </rPh>
    <rPh sb="18" eb="20">
      <t>ジギョウ</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</si>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</sst>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59582</c:v>
                </c:pt>
                <c:pt idx="1">
                  <c:v>47587</c:v>
                </c:pt>
                <c:pt idx="2">
                  <c:v>45149</c:v>
                </c:pt>
                <c:pt idx="3">
                  <c:v>66106</c:v>
                </c:pt>
                <c:pt idx="4">
                  <c:v>77039</c:v>
                </c:pt>
              </c:numCache>
            </c:numRef>
          </c:val>
          <c:smooth val="0"/>
        </c:ser>
        <c:dLbls>
          <c:showLegendKey val="0"/>
          <c:showVal val="0"/>
          <c:showCatName val="0"/>
          <c:showSerName val="0"/>
          <c:showPercent val="0"/>
          <c:showBubbleSize val="0"/>
        </c:dLbls>
        <c:marker val="1"/>
        <c:smooth val="0"/>
        <c:axId val="89523712"/>
        <c:axId val="89525632"/>
      </c:lineChart>
      <c:catAx>
        <c:axId val="89523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25632"/>
        <c:crosses val="autoZero"/>
        <c:auto val="1"/>
        <c:lblAlgn val="ctr"/>
        <c:lblOffset val="100"/>
        <c:tickLblSkip val="1"/>
        <c:tickMarkSkip val="1"/>
        <c:noMultiLvlLbl val="0"/>
      </c:catAx>
      <c:valAx>
        <c:axId val="895256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23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4.8899999999999997</c:v>
                </c:pt>
                <c:pt idx="1">
                  <c:v>6.26</c:v>
                </c:pt>
                <c:pt idx="2">
                  <c:v>3.88</c:v>
                </c:pt>
                <c:pt idx="3">
                  <c:v>5.36</c:v>
                </c:pt>
                <c:pt idx="4">
                  <c:v>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28.73</c:v>
                </c:pt>
                <c:pt idx="1">
                  <c:v>32.01</c:v>
                </c:pt>
                <c:pt idx="2">
                  <c:v>36.450000000000003</c:v>
                </c:pt>
                <c:pt idx="3">
                  <c:v>38.28</c:v>
                </c:pt>
                <c:pt idx="4">
                  <c:v>40.83</c:v>
                </c:pt>
              </c:numCache>
            </c:numRef>
          </c:val>
        </c:ser>
        <c:dLbls>
          <c:showLegendKey val="0"/>
          <c:showVal val="0"/>
          <c:showCatName val="0"/>
          <c:showSerName val="0"/>
          <c:showPercent val="0"/>
          <c:showBubbleSize val="0"/>
        </c:dLbls>
        <c:gapWidth val="250"/>
        <c:overlap val="100"/>
        <c:axId val="89977600"/>
        <c:axId val="8997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3.02</c:v>
                </c:pt>
                <c:pt idx="1">
                  <c:v>3.88</c:v>
                </c:pt>
                <c:pt idx="2">
                  <c:v>1.61</c:v>
                </c:pt>
                <c:pt idx="3">
                  <c:v>3.56</c:v>
                </c:pt>
                <c:pt idx="4">
                  <c:v>3.67</c:v>
                </c:pt>
              </c:numCache>
            </c:numRef>
          </c:val>
          <c:smooth val="0"/>
        </c:ser>
        <c:dLbls>
          <c:showLegendKey val="0"/>
          <c:showVal val="0"/>
          <c:showCatName val="0"/>
          <c:showSerName val="0"/>
          <c:showPercent val="0"/>
          <c:showBubbleSize val="0"/>
        </c:dLbls>
        <c:marker val="1"/>
        <c:smooth val="0"/>
        <c:axId val="89977600"/>
        <c:axId val="89979520"/>
      </c:lineChart>
      <c:catAx>
        <c:axId val="8997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79520"/>
        <c:crosses val="autoZero"/>
        <c:auto val="1"/>
        <c:lblAlgn val="ctr"/>
        <c:lblOffset val="100"/>
        <c:tickLblSkip val="1"/>
        <c:tickMarkSkip val="1"/>
        <c:noMultiLvlLbl val="0"/>
      </c:catAx>
      <c:valAx>
        <c:axId val="8997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7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0.18</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0.02</c:v>
                </c:pt>
                <c:pt idx="1">
                  <c:v>#N/A</c:v>
                </c:pt>
                <c:pt idx="2">
                  <c:v>0.02</c:v>
                </c:pt>
                <c:pt idx="3">
                  <c:v>#N/A</c:v>
                </c:pt>
                <c:pt idx="4">
                  <c:v>#N/A</c:v>
                </c:pt>
                <c:pt idx="5">
                  <c:v>0</c:v>
                </c:pt>
                <c:pt idx="6">
                  <c:v>0</c:v>
                </c:pt>
                <c:pt idx="7">
                  <c:v>0</c:v>
                </c:pt>
                <c:pt idx="8">
                  <c:v>0</c:v>
                </c:pt>
                <c:pt idx="9">
                  <c:v>0</c:v>
                </c:pt>
              </c:numCache>
            </c:numRef>
          </c:val>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0.08</c:v>
                </c:pt>
                <c:pt idx="4">
                  <c:v>#N/A</c:v>
                </c:pt>
                <c:pt idx="5">
                  <c:v>0.09</c:v>
                </c:pt>
                <c:pt idx="6">
                  <c:v>#N/A</c:v>
                </c:pt>
                <c:pt idx="7">
                  <c:v>7.0000000000000007E-2</c:v>
                </c:pt>
                <c:pt idx="8">
                  <c:v>#N/A</c:v>
                </c:pt>
                <c:pt idx="9">
                  <c:v>0.08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2.41</c:v>
                </c:pt>
                <c:pt idx="2">
                  <c:v>#N/A</c:v>
                </c:pt>
                <c:pt idx="3">
                  <c:v>2.78</c:v>
                </c:pt>
                <c:pt idx="4">
                  <c:v>#N/A</c:v>
                </c:pt>
                <c:pt idx="5">
                  <c:v>1.94</c:v>
                </c:pt>
                <c:pt idx="6">
                  <c:v>#N/A</c:v>
                </c:pt>
                <c:pt idx="7">
                  <c:v>1.07</c:v>
                </c:pt>
                <c:pt idx="8">
                  <c:v>#N/A</c:v>
                </c:pt>
                <c:pt idx="9">
                  <c:v>0.33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0.37</c:v>
                </c:pt>
                <c:pt idx="2">
                  <c:v>#N/A</c:v>
                </c:pt>
                <c:pt idx="3">
                  <c:v>0.35</c:v>
                </c:pt>
                <c:pt idx="4">
                  <c:v>#N/A</c:v>
                </c:pt>
                <c:pt idx="5">
                  <c:v>0.44</c:v>
                </c:pt>
                <c:pt idx="6">
                  <c:v>#N/A</c:v>
                </c:pt>
                <c:pt idx="7">
                  <c:v>0.22</c:v>
                </c:pt>
                <c:pt idx="8">
                  <c:v>#N/A</c:v>
                </c:pt>
                <c:pt idx="9">
                  <c:v>0.73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4.91</c:v>
                </c:pt>
                <c:pt idx="2">
                  <c:v>#N/A</c:v>
                </c:pt>
                <c:pt idx="3">
                  <c:v>6.27</c:v>
                </c:pt>
                <c:pt idx="4">
                  <c:v>#N/A</c:v>
                </c:pt>
                <c:pt idx="5">
                  <c:v>3.89</c:v>
                </c:pt>
                <c:pt idx="6">
                  <c:v>#N/A</c:v>
                </c:pt>
                <c:pt idx="7">
                  <c:v>5.36</c:v>
                </c:pt>
                <c:pt idx="8">
                  <c:v>#N/A</c:v>
                </c:pt>
                <c:pt idx="9">
                  <c:v>6.2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5.97</c:v>
                </c:pt>
                <c:pt idx="2">
                  <c:v>#N/A</c:v>
                </c:pt>
                <c:pt idx="3">
                  <c:v>6.87</c:v>
                </c:pt>
                <c:pt idx="4">
                  <c:v>#N/A</c:v>
                </c:pt>
                <c:pt idx="5">
                  <c:v>7.43</c:v>
                </c:pt>
                <c:pt idx="6">
                  <c:v>#N/A</c:v>
                </c:pt>
                <c:pt idx="7">
                  <c:v>7.74</c:v>
                </c:pt>
                <c:pt idx="8">
                  <c:v>#N/A</c:v>
                </c:pt>
                <c:pt idx="9">
                  <c:v>7.68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6.52</c:v>
                </c:pt>
                <c:pt idx="2">
                  <c:v>#N/A</c:v>
                </c:pt>
                <c:pt idx="3">
                  <c:v>7.84</c:v>
                </c:pt>
                <c:pt idx="4">
                  <c:v>#N/A</c:v>
                </c:pt>
                <c:pt idx="5">
                  <c:v>9.5500000000000007</c:v>
                </c:pt>
                <c:pt idx="6">
                  <c:v>#N/A</c:v>
                </c:pt>
                <c:pt idx="7">
                  <c:v>10.11</c:v>
                </c:pt>
                <c:pt idx="8">
                  <c:v>#N/A</c:v>
                </c:pt>
                <c:pt idx="9">
                  <c:v>10.81</c:v>
                </c:pt>
              </c:numCache>
            </c:numRef>
          </c:val>
        </c:ser>
        <c:dLbls>
          <c:showLegendKey val="0"/>
          <c:showVal val="0"/>
          <c:showCatName val="0"/>
          <c:showSerName val="0"/>
          <c:showPercent val="0"/>
          <c:showBubbleSize val="0"/>
        </c:dLbls>
        <c:gapWidth val="150"/>
        <c:overlap val="100"/>
        <c:axId val="90045056"/>
        <c:axId val="90177920"/>
      </c:barChart>
      <c:catAx>
        <c:axId val="9004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177920"/>
        <c:crosses val="autoZero"/>
        <c:auto val="1"/>
        <c:lblAlgn val="ctr"/>
        <c:lblOffset val="100"/>
        <c:tickLblSkip val="1"/>
        <c:tickMarkSkip val="1"/>
        <c:noMultiLvlLbl val="0"/>
      </c:catAx>
      <c:valAx>
        <c:axId val="9017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45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1873</c:v>
                </c:pt>
                <c:pt idx="5">
                  <c:v>1971</c:v>
                </c:pt>
                <c:pt idx="8">
                  <c:v>2096</c:v>
                </c:pt>
                <c:pt idx="11">
                  <c:v>2142</c:v>
                </c:pt>
                <c:pt idx="14">
                  <c:v>2307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94</c:v>
                </c:pt>
                <c:pt idx="3">
                  <c:v>71</c:v>
                </c:pt>
                <c:pt idx="6">
                  <c:v>43</c:v>
                </c:pt>
                <c:pt idx="9">
                  <c:v>39</c:v>
                </c:pt>
                <c:pt idx="12">
                  <c:v>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106</c:v>
                </c:pt>
                <c:pt idx="3">
                  <c:v>87</c:v>
                </c:pt>
                <c:pt idx="6">
                  <c:v>89</c:v>
                </c:pt>
                <c:pt idx="9">
                  <c:v>71</c:v>
                </c:pt>
                <c:pt idx="12">
                  <c:v>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240</c:v>
                </c:pt>
                <c:pt idx="3">
                  <c:v>220</c:v>
                </c:pt>
                <c:pt idx="6">
                  <c:v>219</c:v>
                </c:pt>
                <c:pt idx="9">
                  <c:v>227</c:v>
                </c:pt>
                <c:pt idx="12">
                  <c:v>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3073</c:v>
                </c:pt>
                <c:pt idx="3">
                  <c:v>3138</c:v>
                </c:pt>
                <c:pt idx="6">
                  <c:v>3083</c:v>
                </c:pt>
                <c:pt idx="9">
                  <c:v>2952</c:v>
                </c:pt>
                <c:pt idx="12">
                  <c:v>2858</c:v>
                </c:pt>
              </c:numCache>
            </c:numRef>
          </c:val>
        </c:ser>
        <c:dLbls>
          <c:showLegendKey val="0"/>
          <c:showVal val="0"/>
          <c:showCatName val="0"/>
          <c:showSerName val="0"/>
          <c:showPercent val="0"/>
          <c:showBubbleSize val="0"/>
        </c:dLbls>
        <c:gapWidth val="100"/>
        <c:overlap val="100"/>
        <c:axId val="91601152"/>
        <c:axId val="9161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1640</c:v>
                </c:pt>
                <c:pt idx="2">
                  <c:v>#N/A</c:v>
                </c:pt>
                <c:pt idx="3">
                  <c:v>#N/A</c:v>
                </c:pt>
                <c:pt idx="4">
                  <c:v>1545</c:v>
                </c:pt>
                <c:pt idx="5">
                  <c:v>#N/A</c:v>
                </c:pt>
                <c:pt idx="6">
                  <c:v>#N/A</c:v>
                </c:pt>
                <c:pt idx="7">
                  <c:v>1338</c:v>
                </c:pt>
                <c:pt idx="8">
                  <c:v>#N/A</c:v>
                </c:pt>
                <c:pt idx="9">
                  <c:v>#N/A</c:v>
                </c:pt>
                <c:pt idx="10">
                  <c:v>1147</c:v>
                </c:pt>
                <c:pt idx="11">
                  <c:v>#N/A</c:v>
                </c:pt>
                <c:pt idx="12">
                  <c:v>#N/A</c:v>
                </c:pt>
                <c:pt idx="13">
                  <c:v>890</c:v>
                </c:pt>
                <c:pt idx="14">
                  <c:v>#N/A</c:v>
                </c:pt>
              </c:numCache>
            </c:numRef>
          </c:val>
          <c:smooth val="0"/>
        </c:ser>
        <c:dLbls>
          <c:showLegendKey val="0"/>
          <c:showVal val="0"/>
          <c:showCatName val="0"/>
          <c:showSerName val="0"/>
          <c:showPercent val="0"/>
          <c:showBubbleSize val="0"/>
        </c:dLbls>
        <c:marker val="1"/>
        <c:smooth val="0"/>
        <c:axId val="91601152"/>
        <c:axId val="91611520"/>
      </c:lineChart>
      <c:catAx>
        <c:axId val="916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11520"/>
        <c:crosses val="autoZero"/>
        <c:auto val="1"/>
        <c:lblAlgn val="ctr"/>
        <c:lblOffset val="100"/>
        <c:tickLblSkip val="1"/>
        <c:tickMarkSkip val="1"/>
        <c:noMultiLvlLbl val="0"/>
      </c:catAx>
      <c:valAx>
        <c:axId val="9161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0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21777</c:v>
                </c:pt>
                <c:pt idx="5">
                  <c:v>22157</c:v>
                </c:pt>
                <c:pt idx="8">
                  <c:v>22333</c:v>
                </c:pt>
                <c:pt idx="11">
                  <c:v>22719</c:v>
                </c:pt>
                <c:pt idx="14">
                  <c:v>24357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846</c:v>
                </c:pt>
                <c:pt idx="5">
                  <c:v>798</c:v>
                </c:pt>
                <c:pt idx="8">
                  <c:v>681</c:v>
                </c:pt>
                <c:pt idx="11">
                  <c:v>565</c:v>
                </c:pt>
                <c:pt idx="14">
                  <c:v>447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12365</c:v>
                </c:pt>
                <c:pt idx="5">
                  <c:v>13764</c:v>
                </c:pt>
                <c:pt idx="8">
                  <c:v>15013</c:v>
                </c:pt>
                <c:pt idx="11">
                  <c:v>15490</c:v>
                </c:pt>
                <c:pt idx="14">
                  <c:v>16012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7605</c:v>
                </c:pt>
                <c:pt idx="3">
                  <c:v>7270</c:v>
                </c:pt>
                <c:pt idx="6">
                  <c:v>7092</c:v>
                </c:pt>
                <c:pt idx="9">
                  <c:v>6677</c:v>
                </c:pt>
                <c:pt idx="12">
                  <c:v>5881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782</c:v>
                </c:pt>
                <c:pt idx="3">
                  <c:v>728</c:v>
                </c:pt>
                <c:pt idx="6">
                  <c:v>695</c:v>
                </c:pt>
                <c:pt idx="9">
                  <c:v>674</c:v>
                </c:pt>
                <c:pt idx="12">
                  <c:v>1442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3164</c:v>
                </c:pt>
                <c:pt idx="3">
                  <c:v>2994</c:v>
                </c:pt>
                <c:pt idx="6">
                  <c:v>2874</c:v>
                </c:pt>
                <c:pt idx="9">
                  <c:v>2738</c:v>
                </c:pt>
                <c:pt idx="12">
                  <c:v>2582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306</c:v>
                </c:pt>
                <c:pt idx="3">
                  <c:v>236</c:v>
                </c:pt>
                <c:pt idx="6">
                  <c:v>198</c:v>
                </c:pt>
                <c:pt idx="9">
                  <c:v>163</c:v>
                </c:pt>
                <c:pt idx="12">
                  <c:v>131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27329</c:v>
                </c:pt>
                <c:pt idx="3">
                  <c:v>26670</c:v>
                </c:pt>
                <c:pt idx="6">
                  <c:v>26070</c:v>
                </c:pt>
                <c:pt idx="9">
                  <c:v>25399</c:v>
                </c:pt>
                <c:pt idx="12">
                  <c:v>26047</c:v>
                </c:pt>
              </c:numCache>
            </c:numRef>
          </c:val>
        </c:ser>
        <c:dLbls>
          <c:showLegendKey val="0"/>
          <c:showVal val="0"/>
          <c:showCatName val="0"/>
          <c:showSerName val="0"/>
          <c:showPercent val="0"/>
          <c:showBubbleSize val="0"/>
        </c:dLbls>
        <c:gapWidth val="100"/>
        <c:overlap val="100"/>
        <c:axId val="92996352"/>
        <c:axId val="92998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4200</c:v>
                </c:pt>
                <c:pt idx="2">
                  <c:v>#N/A</c:v>
                </c:pt>
                <c:pt idx="3">
                  <c:v>#N/A</c:v>
                </c:pt>
                <c:pt idx="4">
                  <c:v>1179</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2996352"/>
        <c:axId val="92998272"/>
      </c:lineChart>
      <c:catAx>
        <c:axId val="9299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998272"/>
        <c:crosses val="autoZero"/>
        <c:auto val="1"/>
        <c:lblAlgn val="ctr"/>
        <c:lblOffset val="100"/>
        <c:tickLblSkip val="1"/>
        <c:tickMarkSkip val="1"/>
        <c:noMultiLvlLbl val="0"/>
      </c:catAx>
      <c:valAx>
        <c:axId val="9299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99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68,765
68,167
222.71
32,990,555
30,979,106
1,289,074
20,784,333
26,047,029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７町合併により発足した三豊市は旧町時代から自主財源に乏しく、合併後も財政基盤は</a:t>
          </a:r>
          <a:r>
            <a:rPr kumimoji="1" lang="ja-JP" altLang="en-US" sz="1100">
              <a:solidFill>
                <a:schemeClr val="dk1"/>
              </a:solidFill>
              <a:effectLst/>
              <a:latin typeface="+mn-lt"/>
              <a:ea typeface="+mn-ea"/>
              <a:cs typeface="+mn-cs"/>
            </a:rPr>
            <a:t>類似団体に比べ、弱いものとなっている</a:t>
          </a:r>
          <a:r>
            <a:rPr kumimoji="1" lang="ja-JP" altLang="ja-JP" sz="1100">
              <a:solidFill>
                <a:schemeClr val="dk1"/>
              </a:solidFill>
              <a:effectLst/>
              <a:latin typeface="+mn-lt"/>
              <a:ea typeface="+mn-ea"/>
              <a:cs typeface="+mn-cs"/>
            </a:rPr>
            <a:t>。今後は引き続き企業誘致や産業振興施策により、主要な自主財源である市税の収入確保を図るとともに、歳出全般にわたる削減により、財政基盤の強化に努める。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148872</xdr:rowOff>
    </xdr:to>
    <xdr:cxnSp macro="">
      <xdr:nvCxnSpPr>
        <xdr:cNvPr id="67" name="直線コネクタ 66"/>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162278</xdr:rowOff>
    </xdr:to>
    <xdr:cxnSp macro="">
      <xdr:nvCxnSpPr>
        <xdr:cNvPr id="70" name="直線コネクタ 69"/>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43</xdr:row>
      <xdr:rowOff>162278</xdr:rowOff>
    </xdr:to>
    <xdr:cxnSp macro="">
      <xdr:nvCxnSpPr>
        <xdr:cNvPr id="73" name="直線コネクタ 72"/>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162278</xdr:rowOff>
    </xdr:to>
    <xdr:cxnSp macro="">
      <xdr:nvCxnSpPr>
        <xdr:cNvPr id="76" name="直線コネクタ 75"/>
        <xdr:cNvCxnSpPr/>
      </xdr:nvCxnSpPr>
      <xdr:spPr>
        <a:xfrm>
          <a:off x="1447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6" name="円/楕円 85"/>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70149</xdr:rowOff>
    </xdr:from>
    <xdr:ext cx="762000" cy="259045"/>
    <xdr:sp macro="" textlink="">
      <xdr:nvSpPr>
        <xdr:cNvPr id="87"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8" name="円/楕円 87"/>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89" name="テキスト ボックス 88"/>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0" name="円/楕円 89"/>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1" name="テキスト ボックス 90"/>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2" name="円/楕円 91"/>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3" name="テキスト ボックス 92"/>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し、類似団体平均を下回っている。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歳出において、補助費等が増加したことがおもな要因である。</a:t>
          </a:r>
          <a:r>
            <a:rPr lang="ja-JP" altLang="ja-JP" sz="1100" b="0" i="0" baseline="0">
              <a:solidFill>
                <a:schemeClr val="dk1"/>
              </a:solidFill>
              <a:effectLst/>
              <a:latin typeface="+mn-lt"/>
              <a:ea typeface="+mn-ea"/>
              <a:cs typeface="+mn-cs"/>
            </a:rPr>
            <a:t>義務的経費である人件費については、定員適正化計画の推進により、毎年減少している。公債費についても、交付税措置のある有利な市債に絞った発行を原則としている。</a:t>
          </a:r>
          <a:endParaRPr lang="ja-JP" altLang="ja-JP" sz="1400">
            <a:effectLst/>
          </a:endParaRPr>
        </a:p>
        <a:p>
          <a:pPr rtl="0"/>
          <a:r>
            <a:rPr lang="ja-JP" altLang="ja-JP" sz="1100" b="0" i="0" baseline="0">
              <a:solidFill>
                <a:schemeClr val="dk1"/>
              </a:solidFill>
              <a:effectLst/>
              <a:latin typeface="+mn-lt"/>
              <a:ea typeface="+mn-ea"/>
              <a:cs typeface="+mn-cs"/>
            </a:rPr>
            <a:t>　今後の全ての事務事業において事業評価を実施し、優先度の低い事業については計画的に廃止・縮小を進めるなど、経常経費の削減に努める。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63</xdr:row>
      <xdr:rowOff>148082</xdr:rowOff>
    </xdr:to>
    <xdr:cxnSp macro="">
      <xdr:nvCxnSpPr>
        <xdr:cNvPr id="128" name="直線コネクタ 127"/>
        <xdr:cNvCxnSpPr/>
      </xdr:nvCxnSpPr>
      <xdr:spPr>
        <a:xfrm>
          <a:off x="4114800" y="1084808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63</xdr:row>
      <xdr:rowOff>61214</xdr:rowOff>
    </xdr:to>
    <xdr:cxnSp macro="">
      <xdr:nvCxnSpPr>
        <xdr:cNvPr id="131" name="直線コネクタ 130"/>
        <xdr:cNvCxnSpPr/>
      </xdr:nvCxnSpPr>
      <xdr:spPr>
        <a:xfrm flipV="1">
          <a:off x="3225800" y="108480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126492</xdr:rowOff>
    </xdr:from>
    <xdr:to>
      <xdr:col>4</xdr:col>
      <xdr:colOff>482600</xdr:colOff>
      <xdr:row>63</xdr:row>
      <xdr:rowOff>61214</xdr:rowOff>
    </xdr:to>
    <xdr:cxnSp macro="">
      <xdr:nvCxnSpPr>
        <xdr:cNvPr id="134" name="直線コネクタ 133"/>
        <xdr:cNvCxnSpPr/>
      </xdr:nvCxnSpPr>
      <xdr:spPr>
        <a:xfrm>
          <a:off x="2336800" y="107563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112014</xdr:rowOff>
    </xdr:from>
    <xdr:to>
      <xdr:col>3</xdr:col>
      <xdr:colOff>279400</xdr:colOff>
      <xdr:row>62</xdr:row>
      <xdr:rowOff>126492</xdr:rowOff>
    </xdr:to>
    <xdr:cxnSp macro="">
      <xdr:nvCxnSpPr>
        <xdr:cNvPr id="137" name="直線コネクタ 136"/>
        <xdr:cNvCxnSpPr/>
      </xdr:nvCxnSpPr>
      <xdr:spPr>
        <a:xfrm>
          <a:off x="1447800" y="107419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47" name="円/楕円 146"/>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69359</xdr:rowOff>
    </xdr:from>
    <xdr:ext cx="762000" cy="259045"/>
    <xdr:sp macro="" textlink="">
      <xdr:nvSpPr>
        <xdr:cNvPr id="148"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49" name="円/楕円 148"/>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50" name="テキスト ボックス 149"/>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10414</xdr:rowOff>
    </xdr:from>
    <xdr:to>
      <xdr:col>4</xdr:col>
      <xdr:colOff>533400</xdr:colOff>
      <xdr:row>63</xdr:row>
      <xdr:rowOff>112014</xdr:rowOff>
    </xdr:to>
    <xdr:sp macro="" textlink="">
      <xdr:nvSpPr>
        <xdr:cNvPr id="151" name="円/楕円 150"/>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52" name="テキスト ボックス 151"/>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75692</xdr:rowOff>
    </xdr:from>
    <xdr:to>
      <xdr:col>3</xdr:col>
      <xdr:colOff>330200</xdr:colOff>
      <xdr:row>63</xdr:row>
      <xdr:rowOff>5842</xdr:rowOff>
    </xdr:to>
    <xdr:sp macro="" textlink="">
      <xdr:nvSpPr>
        <xdr:cNvPr id="153" name="円/楕円 152"/>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16019</xdr:rowOff>
    </xdr:from>
    <xdr:ext cx="762000" cy="259045"/>
    <xdr:sp macro="" textlink="">
      <xdr:nvSpPr>
        <xdr:cNvPr id="154" name="テキスト ボックス 153"/>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61214</xdr:rowOff>
    </xdr:from>
    <xdr:to>
      <xdr:col>2</xdr:col>
      <xdr:colOff>127000</xdr:colOff>
      <xdr:row>62</xdr:row>
      <xdr:rowOff>162814</xdr:rowOff>
    </xdr:to>
    <xdr:sp macro="" textlink="">
      <xdr:nvSpPr>
        <xdr:cNvPr id="155" name="円/楕円 154"/>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1541</xdr:rowOff>
    </xdr:from>
    <xdr:ext cx="762000" cy="259045"/>
    <xdr:sp macro="" textlink="">
      <xdr:nvSpPr>
        <xdr:cNvPr id="156" name="テキスト ボックス 155"/>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年度と比べ</a:t>
          </a:r>
          <a:r>
            <a:rPr lang="ja-JP" altLang="en-US" sz="1100">
              <a:solidFill>
                <a:schemeClr val="dk1"/>
              </a:solidFill>
              <a:effectLst/>
              <a:latin typeface="+mn-lt"/>
              <a:ea typeface="+mn-ea"/>
              <a:cs typeface="+mn-cs"/>
            </a:rPr>
            <a:t>２４７</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額となり、類似団体平均を上回っている。</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人件費については減少しているが、委託料等が増加しているため、増額となっている。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事務事業評価等による経常経費の削減に努め、人件費・物件費ともに削減に努める。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169504</xdr:rowOff>
    </xdr:from>
    <xdr:to>
      <xdr:col>7</xdr:col>
      <xdr:colOff>152400</xdr:colOff>
      <xdr:row>81</xdr:row>
      <xdr:rowOff>170697</xdr:rowOff>
    </xdr:to>
    <xdr:cxnSp macro="">
      <xdr:nvCxnSpPr>
        <xdr:cNvPr id="189" name="直線コネクタ 188"/>
        <xdr:cNvCxnSpPr/>
      </xdr:nvCxnSpPr>
      <xdr:spPr>
        <a:xfrm flipV="1">
          <a:off x="4114800" y="14056954"/>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128653</xdr:rowOff>
    </xdr:from>
    <xdr:ext cx="762000" cy="259045"/>
    <xdr:sp macro="" textlink="">
      <xdr:nvSpPr>
        <xdr:cNvPr id="190" name="人件費・物件費等の状況平均値テキスト"/>
        <xdr:cNvSpPr txBox="1"/>
      </xdr:nvSpPr>
      <xdr:spPr>
        <a:xfrm>
          <a:off x="5041900" y="1384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141794</xdr:rowOff>
    </xdr:from>
    <xdr:to>
      <xdr:col>6</xdr:col>
      <xdr:colOff>0</xdr:colOff>
      <xdr:row>81</xdr:row>
      <xdr:rowOff>170697</xdr:rowOff>
    </xdr:to>
    <xdr:cxnSp macro="">
      <xdr:nvCxnSpPr>
        <xdr:cNvPr id="192" name="直線コネクタ 191"/>
        <xdr:cNvCxnSpPr/>
      </xdr:nvCxnSpPr>
      <xdr:spPr>
        <a:xfrm>
          <a:off x="3225800" y="14029244"/>
          <a:ext cx="889000" cy="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43381</xdr:rowOff>
    </xdr:from>
    <xdr:ext cx="736600" cy="259045"/>
    <xdr:sp macro="" textlink="">
      <xdr:nvSpPr>
        <xdr:cNvPr id="194" name="テキスト ボックス 193"/>
        <xdr:cNvSpPr txBox="1"/>
      </xdr:nvSpPr>
      <xdr:spPr>
        <a:xfrm>
          <a:off x="3733800" y="13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141794</xdr:rowOff>
    </xdr:from>
    <xdr:to>
      <xdr:col>4</xdr:col>
      <xdr:colOff>482600</xdr:colOff>
      <xdr:row>82</xdr:row>
      <xdr:rowOff>955</xdr:rowOff>
    </xdr:to>
    <xdr:cxnSp macro="">
      <xdr:nvCxnSpPr>
        <xdr:cNvPr id="195" name="直線コネクタ 194"/>
        <xdr:cNvCxnSpPr/>
      </xdr:nvCxnSpPr>
      <xdr:spPr>
        <a:xfrm flipV="1">
          <a:off x="2336800" y="14029244"/>
          <a:ext cx="8890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161725</xdr:rowOff>
    </xdr:from>
    <xdr:to>
      <xdr:col>3</xdr:col>
      <xdr:colOff>279400</xdr:colOff>
      <xdr:row>82</xdr:row>
      <xdr:rowOff>955</xdr:rowOff>
    </xdr:to>
    <xdr:cxnSp macro="">
      <xdr:nvCxnSpPr>
        <xdr:cNvPr id="198" name="直線コネクタ 197"/>
        <xdr:cNvCxnSpPr/>
      </xdr:nvCxnSpPr>
      <xdr:spPr>
        <a:xfrm>
          <a:off x="1447800" y="14049175"/>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21138</xdr:rowOff>
    </xdr:from>
    <xdr:ext cx="762000" cy="259045"/>
    <xdr:sp macro="" textlink="">
      <xdr:nvSpPr>
        <xdr:cNvPr id="202" name="テキスト ボックス 201"/>
        <xdr:cNvSpPr txBox="1"/>
      </xdr:nvSpPr>
      <xdr:spPr>
        <a:xfrm>
          <a:off x="1066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118704</xdr:rowOff>
    </xdr:from>
    <xdr:to>
      <xdr:col>7</xdr:col>
      <xdr:colOff>203200</xdr:colOff>
      <xdr:row>82</xdr:row>
      <xdr:rowOff>48854</xdr:rowOff>
    </xdr:to>
    <xdr:sp macro="" textlink="">
      <xdr:nvSpPr>
        <xdr:cNvPr id="208" name="円/楕円 207"/>
        <xdr:cNvSpPr/>
      </xdr:nvSpPr>
      <xdr:spPr>
        <a:xfrm>
          <a:off x="4902200" y="140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90781</xdr:rowOff>
    </xdr:from>
    <xdr:ext cx="762000" cy="259045"/>
    <xdr:sp macro="" textlink="">
      <xdr:nvSpPr>
        <xdr:cNvPr id="209" name="人件費・物件費等の状況該当値テキスト"/>
        <xdr:cNvSpPr txBox="1"/>
      </xdr:nvSpPr>
      <xdr:spPr>
        <a:xfrm>
          <a:off x="5041900" y="1397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119897</xdr:rowOff>
    </xdr:from>
    <xdr:to>
      <xdr:col>6</xdr:col>
      <xdr:colOff>50800</xdr:colOff>
      <xdr:row>82</xdr:row>
      <xdr:rowOff>50047</xdr:rowOff>
    </xdr:to>
    <xdr:sp macro="" textlink="">
      <xdr:nvSpPr>
        <xdr:cNvPr id="210" name="円/楕円 209"/>
        <xdr:cNvSpPr/>
      </xdr:nvSpPr>
      <xdr:spPr>
        <a:xfrm>
          <a:off x="4064000" y="140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34824</xdr:rowOff>
    </xdr:from>
    <xdr:ext cx="736600" cy="259045"/>
    <xdr:sp macro="" textlink="">
      <xdr:nvSpPr>
        <xdr:cNvPr id="211" name="テキスト ボックス 210"/>
        <xdr:cNvSpPr txBox="1"/>
      </xdr:nvSpPr>
      <xdr:spPr>
        <a:xfrm>
          <a:off x="3733800" y="14093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90994</xdr:rowOff>
    </xdr:from>
    <xdr:to>
      <xdr:col>4</xdr:col>
      <xdr:colOff>533400</xdr:colOff>
      <xdr:row>82</xdr:row>
      <xdr:rowOff>21144</xdr:rowOff>
    </xdr:to>
    <xdr:sp macro="" textlink="">
      <xdr:nvSpPr>
        <xdr:cNvPr id="212" name="円/楕円 211"/>
        <xdr:cNvSpPr/>
      </xdr:nvSpPr>
      <xdr:spPr>
        <a:xfrm>
          <a:off x="3175000" y="139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5921</xdr:rowOff>
    </xdr:from>
    <xdr:ext cx="762000" cy="259045"/>
    <xdr:sp macro="" textlink="">
      <xdr:nvSpPr>
        <xdr:cNvPr id="213" name="テキスト ボックス 212"/>
        <xdr:cNvSpPr txBox="1"/>
      </xdr:nvSpPr>
      <xdr:spPr>
        <a:xfrm>
          <a:off x="2844800" y="1406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121605</xdr:rowOff>
    </xdr:from>
    <xdr:to>
      <xdr:col>3</xdr:col>
      <xdr:colOff>330200</xdr:colOff>
      <xdr:row>82</xdr:row>
      <xdr:rowOff>51755</xdr:rowOff>
    </xdr:to>
    <xdr:sp macro="" textlink="">
      <xdr:nvSpPr>
        <xdr:cNvPr id="214" name="円/楕円 213"/>
        <xdr:cNvSpPr/>
      </xdr:nvSpPr>
      <xdr:spPr>
        <a:xfrm>
          <a:off x="2286000" y="140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36532</xdr:rowOff>
    </xdr:from>
    <xdr:ext cx="762000" cy="259045"/>
    <xdr:sp macro="" textlink="">
      <xdr:nvSpPr>
        <xdr:cNvPr id="215" name="テキスト ボックス 214"/>
        <xdr:cNvSpPr txBox="1"/>
      </xdr:nvSpPr>
      <xdr:spPr>
        <a:xfrm>
          <a:off x="1955800" y="1409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110925</xdr:rowOff>
    </xdr:from>
    <xdr:to>
      <xdr:col>2</xdr:col>
      <xdr:colOff>127000</xdr:colOff>
      <xdr:row>82</xdr:row>
      <xdr:rowOff>41075</xdr:rowOff>
    </xdr:to>
    <xdr:sp macro="" textlink="">
      <xdr:nvSpPr>
        <xdr:cNvPr id="216" name="円/楕円 215"/>
        <xdr:cNvSpPr/>
      </xdr:nvSpPr>
      <xdr:spPr>
        <a:xfrm>
          <a:off x="1397000" y="139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25852</xdr:rowOff>
    </xdr:from>
    <xdr:ext cx="762000" cy="259045"/>
    <xdr:sp macro="" textlink="">
      <xdr:nvSpPr>
        <xdr:cNvPr id="217" name="テキスト ボックス 216"/>
        <xdr:cNvSpPr txBox="1"/>
      </xdr:nvSpPr>
      <xdr:spPr>
        <a:xfrm>
          <a:off x="1066800" y="140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月に臨時特例による減額措置が終了したことからラスパイレス指数が上昇した。</a:t>
          </a:r>
          <a:endParaRPr lang="ja-JP" altLang="ja-JP" sz="1400">
            <a:effectLst/>
          </a:endParaRPr>
        </a:p>
        <a:p>
          <a:r>
            <a:rPr kumimoji="1" lang="ja-JP" altLang="ja-JP" sz="1100">
              <a:solidFill>
                <a:schemeClr val="dk1"/>
              </a:solidFill>
              <a:effectLst/>
              <a:latin typeface="+mn-lt"/>
              <a:ea typeface="+mn-ea"/>
              <a:cs typeface="+mn-cs"/>
            </a:rPr>
            <a:t>　今後も近隣自治体や類似団体の給与水準と比較しながら、適正な給与水準となるよう努める。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165100</xdr:rowOff>
    </xdr:from>
    <xdr:to>
      <xdr:col>24</xdr:col>
      <xdr:colOff>558800</xdr:colOff>
      <xdr:row>83</xdr:row>
      <xdr:rowOff>66322</xdr:rowOff>
    </xdr:to>
    <xdr:cxnSp macro="">
      <xdr:nvCxnSpPr>
        <xdr:cNvPr id="251" name="直線コネクタ 250"/>
        <xdr:cNvCxnSpPr/>
      </xdr:nvCxnSpPr>
      <xdr:spPr>
        <a:xfrm>
          <a:off x="16179800" y="13881100"/>
          <a:ext cx="8382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2"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88</xdr:row>
      <xdr:rowOff>40216</xdr:rowOff>
    </xdr:to>
    <xdr:cxnSp macro="">
      <xdr:nvCxnSpPr>
        <xdr:cNvPr id="254" name="直線コネクタ 253"/>
        <xdr:cNvCxnSpPr/>
      </xdr:nvCxnSpPr>
      <xdr:spPr>
        <a:xfrm flipV="1">
          <a:off x="15290800" y="13881100"/>
          <a:ext cx="889000" cy="12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56" name="テキスト ボックス 255"/>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40216</xdr:rowOff>
    </xdr:from>
    <xdr:to>
      <xdr:col>22</xdr:col>
      <xdr:colOff>203200</xdr:colOff>
      <xdr:row>88</xdr:row>
      <xdr:rowOff>107245</xdr:rowOff>
    </xdr:to>
    <xdr:cxnSp macro="">
      <xdr:nvCxnSpPr>
        <xdr:cNvPr id="257" name="直線コネクタ 256"/>
        <xdr:cNvCxnSpPr/>
      </xdr:nvCxnSpPr>
      <xdr:spPr>
        <a:xfrm flipV="1">
          <a:off x="14401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59" name="テキスト ボックス 25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88</xdr:row>
      <xdr:rowOff>107245</xdr:rowOff>
    </xdr:to>
    <xdr:cxnSp macro="">
      <xdr:nvCxnSpPr>
        <xdr:cNvPr id="260" name="直線コネクタ 259"/>
        <xdr:cNvCxnSpPr/>
      </xdr:nvCxnSpPr>
      <xdr:spPr>
        <a:xfrm>
          <a:off x="13512800" y="14149211"/>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2" name="テキスト ボックス 26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3" name="フローチャート : 判断 262"/>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64" name="テキスト ボックス 263"/>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70" name="円/楕円 269"/>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32049</xdr:rowOff>
    </xdr:from>
    <xdr:ext cx="762000" cy="259045"/>
    <xdr:sp macro="" textlink="">
      <xdr:nvSpPr>
        <xdr:cNvPr id="271"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72" name="円/楕円 271"/>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73" name="テキスト ボックス 272"/>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74" name="円/楕円 273"/>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75" name="テキスト ボックス 274"/>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56445</xdr:rowOff>
    </xdr:from>
    <xdr:to>
      <xdr:col>21</xdr:col>
      <xdr:colOff>50800</xdr:colOff>
      <xdr:row>88</xdr:row>
      <xdr:rowOff>158045</xdr:rowOff>
    </xdr:to>
    <xdr:sp macro="" textlink="">
      <xdr:nvSpPr>
        <xdr:cNvPr id="276" name="円/楕円 275"/>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168222</xdr:rowOff>
    </xdr:from>
    <xdr:ext cx="762000" cy="259045"/>
    <xdr:sp macro="" textlink="">
      <xdr:nvSpPr>
        <xdr:cNvPr id="277" name="テキスト ボックス 276"/>
        <xdr:cNvSpPr txBox="1"/>
      </xdr:nvSpPr>
      <xdr:spPr>
        <a:xfrm>
          <a:off x="14020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39511</xdr:rowOff>
    </xdr:from>
    <xdr:to>
      <xdr:col>19</xdr:col>
      <xdr:colOff>533400</xdr:colOff>
      <xdr:row>82</xdr:row>
      <xdr:rowOff>141111</xdr:rowOff>
    </xdr:to>
    <xdr:sp macro="" textlink="">
      <xdr:nvSpPr>
        <xdr:cNvPr id="278" name="円/楕円 277"/>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151288</xdr:rowOff>
    </xdr:from>
    <xdr:ext cx="762000" cy="259045"/>
    <xdr:sp macro="" textlink="">
      <xdr:nvSpPr>
        <xdr:cNvPr id="279" name="テキスト ボックス 278"/>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類似団体平均より多くなっているが、平成</a:t>
          </a:r>
          <a:r>
            <a:rPr kumimoji="1" lang="ja-JP" altLang="en-US" sz="1100" baseline="0">
              <a:solidFill>
                <a:schemeClr val="dk1"/>
              </a:solidFill>
              <a:effectLst/>
              <a:latin typeface="+mn-lt"/>
              <a:ea typeface="+mn-ea"/>
              <a:cs typeface="+mn-cs"/>
            </a:rPr>
            <a:t>２５</a:t>
          </a:r>
          <a:r>
            <a:rPr kumimoji="1" lang="ja-JP" altLang="ja-JP" sz="1100" baseline="0">
              <a:solidFill>
                <a:schemeClr val="dk1"/>
              </a:solidFill>
              <a:effectLst/>
              <a:latin typeface="+mn-lt"/>
              <a:ea typeface="+mn-ea"/>
              <a:cs typeface="+mn-cs"/>
            </a:rPr>
            <a:t>年度より人口千人当たり</a:t>
          </a:r>
          <a:r>
            <a:rPr kumimoji="1" lang="ja-JP" altLang="en-US" sz="1100" baseline="0">
              <a:solidFill>
                <a:schemeClr val="dk1"/>
              </a:solidFill>
              <a:effectLst/>
              <a:latin typeface="+mn-lt"/>
              <a:ea typeface="+mn-ea"/>
              <a:cs typeface="+mn-cs"/>
            </a:rPr>
            <a:t>０．１</a:t>
          </a:r>
          <a:r>
            <a:rPr kumimoji="1" lang="ja-JP" altLang="ja-JP" sz="1100" baseline="0">
              <a:solidFill>
                <a:schemeClr val="dk1"/>
              </a:solidFill>
              <a:effectLst/>
              <a:latin typeface="+mn-lt"/>
              <a:ea typeface="+mn-ea"/>
              <a:cs typeface="+mn-cs"/>
            </a:rPr>
            <a:t>人の減少となった。</a:t>
          </a:r>
          <a:endParaRPr lang="ja-JP" altLang="ja-JP">
            <a:effectLst/>
          </a:endParaRPr>
        </a:p>
        <a:p>
          <a:r>
            <a:rPr kumimoji="1" lang="ja-JP" altLang="ja-JP" sz="1100" baseline="0">
              <a:solidFill>
                <a:schemeClr val="dk1"/>
              </a:solidFill>
              <a:effectLst/>
              <a:latin typeface="+mn-lt"/>
              <a:ea typeface="+mn-ea"/>
              <a:cs typeface="+mn-cs"/>
            </a:rPr>
            <a:t>　三豊市定員適正化計画</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第</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次計画：平成</a:t>
          </a:r>
          <a:r>
            <a:rPr kumimoji="1" lang="ja-JP" altLang="en-US" sz="1100" baseline="0">
              <a:solidFill>
                <a:schemeClr val="dk1"/>
              </a:solidFill>
              <a:effectLst/>
              <a:latin typeface="+mn-lt"/>
              <a:ea typeface="+mn-ea"/>
              <a:cs typeface="+mn-cs"/>
            </a:rPr>
            <a:t>２８</a:t>
          </a:r>
          <a:r>
            <a:rPr kumimoji="1" lang="ja-JP" altLang="ja-JP" sz="1100" baseline="0">
              <a:solidFill>
                <a:schemeClr val="dk1"/>
              </a:solidFill>
              <a:effectLst/>
              <a:latin typeface="+mn-lt"/>
              <a:ea typeface="+mn-ea"/>
              <a:cs typeface="+mn-cs"/>
            </a:rPr>
            <a:t>年</a:t>
          </a:r>
          <a:r>
            <a:rPr kumimoji="1" lang="ja-JP" altLang="en-US" sz="1100" baseline="0">
              <a:solidFill>
                <a:schemeClr val="dk1"/>
              </a:solidFill>
              <a:effectLst/>
              <a:latin typeface="+mn-lt"/>
              <a:ea typeface="+mn-ea"/>
              <a:cs typeface="+mn-cs"/>
            </a:rPr>
            <a:t>４</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では、企業会計も含めた職員数を平成</a:t>
          </a:r>
          <a:r>
            <a:rPr kumimoji="1" lang="ja-JP" altLang="en-US" sz="1100" baseline="0">
              <a:solidFill>
                <a:schemeClr val="dk1"/>
              </a:solidFill>
              <a:effectLst/>
              <a:latin typeface="+mn-lt"/>
              <a:ea typeface="+mn-ea"/>
              <a:cs typeface="+mn-cs"/>
            </a:rPr>
            <a:t>３２</a:t>
          </a:r>
          <a:r>
            <a:rPr kumimoji="1" lang="ja-JP" altLang="ja-JP" sz="1100" baseline="0">
              <a:solidFill>
                <a:schemeClr val="dk1"/>
              </a:solidFill>
              <a:effectLst/>
              <a:latin typeface="+mn-lt"/>
              <a:ea typeface="+mn-ea"/>
              <a:cs typeface="+mn-cs"/>
            </a:rPr>
            <a:t>年度末には人口の</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に近づけることを目標に掲げている。本計画に基づき、再任用制度を十分に活用し、機構改革や事務事業の見直しによる適材適所の配置に努める。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43921</xdr:rowOff>
    </xdr:from>
    <xdr:to>
      <xdr:col>24</xdr:col>
      <xdr:colOff>558800</xdr:colOff>
      <xdr:row>63</xdr:row>
      <xdr:rowOff>64029</xdr:rowOff>
    </xdr:to>
    <xdr:cxnSp macro="">
      <xdr:nvCxnSpPr>
        <xdr:cNvPr id="314" name="直線コネクタ 313"/>
        <xdr:cNvCxnSpPr/>
      </xdr:nvCxnSpPr>
      <xdr:spPr>
        <a:xfrm flipV="1">
          <a:off x="16179800" y="108452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5"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64029</xdr:rowOff>
    </xdr:from>
    <xdr:to>
      <xdr:col>23</xdr:col>
      <xdr:colOff>406400</xdr:colOff>
      <xdr:row>63</xdr:row>
      <xdr:rowOff>98213</xdr:rowOff>
    </xdr:to>
    <xdr:cxnSp macro="">
      <xdr:nvCxnSpPr>
        <xdr:cNvPr id="317" name="直線コネクタ 316"/>
        <xdr:cNvCxnSpPr/>
      </xdr:nvCxnSpPr>
      <xdr:spPr>
        <a:xfrm flipV="1">
          <a:off x="15290800" y="1086537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19" name="テキスト ボックス 318"/>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98213</xdr:rowOff>
    </xdr:from>
    <xdr:to>
      <xdr:col>22</xdr:col>
      <xdr:colOff>203200</xdr:colOff>
      <xdr:row>63</xdr:row>
      <xdr:rowOff>136419</xdr:rowOff>
    </xdr:to>
    <xdr:cxnSp macro="">
      <xdr:nvCxnSpPr>
        <xdr:cNvPr id="320" name="直線コネクタ 319"/>
        <xdr:cNvCxnSpPr/>
      </xdr:nvCxnSpPr>
      <xdr:spPr>
        <a:xfrm flipV="1">
          <a:off x="14401800" y="10899563"/>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2" name="テキスト ボックス 321"/>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136419</xdr:rowOff>
    </xdr:from>
    <xdr:to>
      <xdr:col>21</xdr:col>
      <xdr:colOff>0</xdr:colOff>
      <xdr:row>64</xdr:row>
      <xdr:rowOff>13229</xdr:rowOff>
    </xdr:to>
    <xdr:cxnSp macro="">
      <xdr:nvCxnSpPr>
        <xdr:cNvPr id="323" name="直線コネクタ 322"/>
        <xdr:cNvCxnSpPr/>
      </xdr:nvCxnSpPr>
      <xdr:spPr>
        <a:xfrm flipV="1">
          <a:off x="13512800" y="1093776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5" name="テキスト ボックス 324"/>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21924</xdr:rowOff>
    </xdr:from>
    <xdr:ext cx="762000" cy="259045"/>
    <xdr:sp macro="" textlink="">
      <xdr:nvSpPr>
        <xdr:cNvPr id="327" name="テキスト ボックス 326"/>
        <xdr:cNvSpPr txBox="1"/>
      </xdr:nvSpPr>
      <xdr:spPr>
        <a:xfrm>
          <a:off x="13131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164571</xdr:rowOff>
    </xdr:from>
    <xdr:to>
      <xdr:col>24</xdr:col>
      <xdr:colOff>609600</xdr:colOff>
      <xdr:row>63</xdr:row>
      <xdr:rowOff>94721</xdr:rowOff>
    </xdr:to>
    <xdr:sp macro="" textlink="">
      <xdr:nvSpPr>
        <xdr:cNvPr id="333" name="円/楕円 332"/>
        <xdr:cNvSpPr/>
      </xdr:nvSpPr>
      <xdr:spPr>
        <a:xfrm>
          <a:off x="169672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136648</xdr:rowOff>
    </xdr:from>
    <xdr:ext cx="762000" cy="259045"/>
    <xdr:sp macro="" textlink="">
      <xdr:nvSpPr>
        <xdr:cNvPr id="334" name="定員管理の状況該当値テキスト"/>
        <xdr:cNvSpPr txBox="1"/>
      </xdr:nvSpPr>
      <xdr:spPr>
        <a:xfrm>
          <a:off x="17106900" y="1076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13229</xdr:rowOff>
    </xdr:from>
    <xdr:to>
      <xdr:col>23</xdr:col>
      <xdr:colOff>457200</xdr:colOff>
      <xdr:row>63</xdr:row>
      <xdr:rowOff>114829</xdr:rowOff>
    </xdr:to>
    <xdr:sp macro="" textlink="">
      <xdr:nvSpPr>
        <xdr:cNvPr id="335" name="円/楕円 334"/>
        <xdr:cNvSpPr/>
      </xdr:nvSpPr>
      <xdr:spPr>
        <a:xfrm>
          <a:off x="16129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99606</xdr:rowOff>
    </xdr:from>
    <xdr:ext cx="736600" cy="259045"/>
    <xdr:sp macro="" textlink="">
      <xdr:nvSpPr>
        <xdr:cNvPr id="336" name="テキスト ボックス 335"/>
        <xdr:cNvSpPr txBox="1"/>
      </xdr:nvSpPr>
      <xdr:spPr>
        <a:xfrm>
          <a:off x="15798800" y="1090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47413</xdr:rowOff>
    </xdr:from>
    <xdr:to>
      <xdr:col>22</xdr:col>
      <xdr:colOff>254000</xdr:colOff>
      <xdr:row>63</xdr:row>
      <xdr:rowOff>149013</xdr:rowOff>
    </xdr:to>
    <xdr:sp macro="" textlink="">
      <xdr:nvSpPr>
        <xdr:cNvPr id="337" name="円/楕円 336"/>
        <xdr:cNvSpPr/>
      </xdr:nvSpPr>
      <xdr:spPr>
        <a:xfrm>
          <a:off x="15240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133790</xdr:rowOff>
    </xdr:from>
    <xdr:ext cx="762000" cy="259045"/>
    <xdr:sp macro="" textlink="">
      <xdr:nvSpPr>
        <xdr:cNvPr id="338" name="テキスト ボックス 337"/>
        <xdr:cNvSpPr txBox="1"/>
      </xdr:nvSpPr>
      <xdr:spPr>
        <a:xfrm>
          <a:off x="14909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85619</xdr:rowOff>
    </xdr:from>
    <xdr:to>
      <xdr:col>21</xdr:col>
      <xdr:colOff>50800</xdr:colOff>
      <xdr:row>64</xdr:row>
      <xdr:rowOff>15769</xdr:rowOff>
    </xdr:to>
    <xdr:sp macro="" textlink="">
      <xdr:nvSpPr>
        <xdr:cNvPr id="339" name="円/楕円 338"/>
        <xdr:cNvSpPr/>
      </xdr:nvSpPr>
      <xdr:spPr>
        <a:xfrm>
          <a:off x="14351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546</xdr:rowOff>
    </xdr:from>
    <xdr:ext cx="762000" cy="259045"/>
    <xdr:sp macro="" textlink="">
      <xdr:nvSpPr>
        <xdr:cNvPr id="340" name="テキスト ボックス 339"/>
        <xdr:cNvSpPr txBox="1"/>
      </xdr:nvSpPr>
      <xdr:spPr>
        <a:xfrm>
          <a:off x="14020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133879</xdr:rowOff>
    </xdr:from>
    <xdr:to>
      <xdr:col>19</xdr:col>
      <xdr:colOff>533400</xdr:colOff>
      <xdr:row>64</xdr:row>
      <xdr:rowOff>64029</xdr:rowOff>
    </xdr:to>
    <xdr:sp macro="" textlink="">
      <xdr:nvSpPr>
        <xdr:cNvPr id="341" name="円/楕円 340"/>
        <xdr:cNvSpPr/>
      </xdr:nvSpPr>
      <xdr:spPr>
        <a:xfrm>
          <a:off x="13462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48806</xdr:rowOff>
    </xdr:from>
    <xdr:ext cx="762000" cy="259045"/>
    <xdr:sp macro="" textlink="">
      <xdr:nvSpPr>
        <xdr:cNvPr id="342" name="テキスト ボックス 341"/>
        <xdr:cNvSpPr txBox="1"/>
      </xdr:nvSpPr>
      <xdr:spPr>
        <a:xfrm>
          <a:off x="13131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ポイント改善されており、類似団体平均を下回っている。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主な要因としては、元利償還金の減額や、災害復旧費等に係る基準財政需要額の増額が挙げられる。</a:t>
          </a:r>
          <a:endParaRPr lang="ja-JP" altLang="ja-JP" sz="1400">
            <a:effectLst/>
          </a:endParaRPr>
        </a:p>
        <a:p>
          <a:pPr rtl="0"/>
          <a:r>
            <a:rPr lang="ja-JP" altLang="ja-JP" sz="1100" b="0" i="0" baseline="0">
              <a:solidFill>
                <a:schemeClr val="dk1"/>
              </a:solidFill>
              <a:effectLst/>
              <a:latin typeface="+mn-lt"/>
              <a:ea typeface="+mn-ea"/>
              <a:cs typeface="+mn-cs"/>
            </a:rPr>
            <a:t>　今後も交付税措置のある有利な市債に絞った発行を原則として、健全財政に努める。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0" name="直線コネクタ 369"/>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1"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2" name="直線コネクタ 371"/>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124460</xdr:rowOff>
    </xdr:to>
    <xdr:cxnSp macro="">
      <xdr:nvCxnSpPr>
        <xdr:cNvPr id="375" name="直線コネクタ 374"/>
        <xdr:cNvCxnSpPr/>
      </xdr:nvCxnSpPr>
      <xdr:spPr>
        <a:xfrm flipV="1">
          <a:off x="16179800" y="70654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158344</xdr:rowOff>
    </xdr:from>
    <xdr:ext cx="762000" cy="259045"/>
    <xdr:sp macro="" textlink="">
      <xdr:nvSpPr>
        <xdr:cNvPr id="376"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7" name="フローチャート : 判断 37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17356</xdr:rowOff>
    </xdr:to>
    <xdr:cxnSp macro="">
      <xdr:nvCxnSpPr>
        <xdr:cNvPr id="378" name="直線コネクタ 377"/>
        <xdr:cNvCxnSpPr/>
      </xdr:nvCxnSpPr>
      <xdr:spPr>
        <a:xfrm flipV="1">
          <a:off x="15290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79" name="フローチャート : 判断 378"/>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380" name="テキスト ボックス 379"/>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57573</xdr:rowOff>
    </xdr:to>
    <xdr:cxnSp macro="">
      <xdr:nvCxnSpPr>
        <xdr:cNvPr id="381" name="直線コネクタ 380"/>
        <xdr:cNvCxnSpPr/>
      </xdr:nvCxnSpPr>
      <xdr:spPr>
        <a:xfrm flipV="1">
          <a:off x="14401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2" name="フローチャート : 判断 381"/>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83" name="テキスト ボックス 382"/>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154094</xdr:rowOff>
    </xdr:to>
    <xdr:cxnSp macro="">
      <xdr:nvCxnSpPr>
        <xdr:cNvPr id="384" name="直線コネクタ 383"/>
        <xdr:cNvCxnSpPr/>
      </xdr:nvCxnSpPr>
      <xdr:spPr>
        <a:xfrm flipV="1">
          <a:off x="13512800" y="72584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5" name="フローチャート : 判断 384"/>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386" name="テキスト ボックス 385"/>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7" name="フローチャート : 判断 386"/>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88" name="テキスト ボックス 387"/>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94" name="円/楕円 393"/>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395"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6" name="円/楕円 395"/>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97" name="テキスト ボックス 39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398" name="円/楕円 397"/>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78333</xdr:rowOff>
    </xdr:from>
    <xdr:ext cx="762000" cy="259045"/>
    <xdr:sp macro="" textlink="">
      <xdr:nvSpPr>
        <xdr:cNvPr id="399" name="テキスト ボックス 39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00" name="円/楕円 399"/>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118550</xdr:rowOff>
    </xdr:from>
    <xdr:ext cx="762000" cy="259045"/>
    <xdr:sp macro="" textlink="">
      <xdr:nvSpPr>
        <xdr:cNvPr id="401" name="テキスト ボックス 400"/>
        <xdr:cNvSpPr txBox="1"/>
      </xdr:nvSpPr>
      <xdr:spPr>
        <a:xfrm>
          <a:off x="14020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402" name="円/楕円 401"/>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43621</xdr:rowOff>
    </xdr:from>
    <xdr:ext cx="762000" cy="259045"/>
    <xdr:sp macro="" textlink="">
      <xdr:nvSpPr>
        <xdr:cNvPr id="403" name="テキスト ボックス 402"/>
        <xdr:cNvSpPr txBox="1"/>
      </xdr:nvSpPr>
      <xdr:spPr>
        <a:xfrm>
          <a:off x="13131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年度と同じく、０％を下回り、類似団体平均を大きく下回っている。</a:t>
          </a:r>
          <a:endParaRPr lang="ja-JP" altLang="ja-JP" sz="1400">
            <a:effectLst/>
          </a:endParaRPr>
        </a:p>
        <a:p>
          <a:r>
            <a:rPr lang="ja-JP" altLang="ja-JP" sz="1100" b="0" i="0" baseline="0">
              <a:solidFill>
                <a:schemeClr val="dk1"/>
              </a:solidFill>
              <a:effectLst/>
              <a:latin typeface="+mn-lt"/>
              <a:ea typeface="+mn-ea"/>
              <a:cs typeface="+mn-cs"/>
            </a:rPr>
            <a:t>　主な要因としては、債務負担行為に基づく支出予定額の減額、財政調整基金等への積立による充当可能基金の増額などが挙げられる。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4" name="直線コネクタ 433"/>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5"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6" name="直線コネクタ 435"/>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155605</xdr:rowOff>
    </xdr:from>
    <xdr:to>
      <xdr:col>21</xdr:col>
      <xdr:colOff>0</xdr:colOff>
      <xdr:row>14</xdr:row>
      <xdr:rowOff>161109</xdr:rowOff>
    </xdr:to>
    <xdr:cxnSp macro="">
      <xdr:nvCxnSpPr>
        <xdr:cNvPr id="439" name="直線コネクタ 438"/>
        <xdr:cNvCxnSpPr/>
      </xdr:nvCxnSpPr>
      <xdr:spPr>
        <a:xfrm flipV="1">
          <a:off x="13512800" y="2384455"/>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0"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2" name="フローチャート : 判断 441"/>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3" name="テキスト ボックス 442"/>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123613</xdr:rowOff>
    </xdr:from>
    <xdr:to>
      <xdr:col>22</xdr:col>
      <xdr:colOff>254000</xdr:colOff>
      <xdr:row>17</xdr:row>
      <xdr:rowOff>53763</xdr:rowOff>
    </xdr:to>
    <xdr:sp macro="" textlink="">
      <xdr:nvSpPr>
        <xdr:cNvPr id="444" name="フローチャート : 判断 443"/>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5" name="テキスト ボックス 444"/>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21106</xdr:rowOff>
    </xdr:from>
    <xdr:to>
      <xdr:col>21</xdr:col>
      <xdr:colOff>50800</xdr:colOff>
      <xdr:row>17</xdr:row>
      <xdr:rowOff>122706</xdr:rowOff>
    </xdr:to>
    <xdr:sp macro="" textlink="">
      <xdr:nvSpPr>
        <xdr:cNvPr id="446" name="フローチャート : 判断 445"/>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107483</xdr:rowOff>
    </xdr:from>
    <xdr:ext cx="762000" cy="259045"/>
    <xdr:sp macro="" textlink="">
      <xdr:nvSpPr>
        <xdr:cNvPr id="447" name="テキスト ボックス 446"/>
        <xdr:cNvSpPr txBox="1"/>
      </xdr:nvSpPr>
      <xdr:spPr>
        <a:xfrm>
          <a:off x="14020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48" name="フローチャート : 判断 447"/>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49" name="テキスト ボックス 448"/>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104805</xdr:rowOff>
    </xdr:from>
    <xdr:to>
      <xdr:col>21</xdr:col>
      <xdr:colOff>50800</xdr:colOff>
      <xdr:row>14</xdr:row>
      <xdr:rowOff>34955</xdr:rowOff>
    </xdr:to>
    <xdr:sp macro="" textlink="">
      <xdr:nvSpPr>
        <xdr:cNvPr id="455" name="円/楕円 454"/>
        <xdr:cNvSpPr/>
      </xdr:nvSpPr>
      <xdr:spPr>
        <a:xfrm>
          <a:off x="14351000" y="23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45132</xdr:rowOff>
    </xdr:from>
    <xdr:ext cx="762000" cy="259045"/>
    <xdr:sp macro="" textlink="">
      <xdr:nvSpPr>
        <xdr:cNvPr id="456" name="テキスト ボックス 455"/>
        <xdr:cNvSpPr txBox="1"/>
      </xdr:nvSpPr>
      <xdr:spPr>
        <a:xfrm>
          <a:off x="14020800" y="210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110309</xdr:rowOff>
    </xdr:from>
    <xdr:to>
      <xdr:col>19</xdr:col>
      <xdr:colOff>533400</xdr:colOff>
      <xdr:row>15</xdr:row>
      <xdr:rowOff>40459</xdr:rowOff>
    </xdr:to>
    <xdr:sp macro="" textlink="">
      <xdr:nvSpPr>
        <xdr:cNvPr id="457" name="円/楕円 456"/>
        <xdr:cNvSpPr/>
      </xdr:nvSpPr>
      <xdr:spPr>
        <a:xfrm>
          <a:off x="13462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50636</xdr:rowOff>
    </xdr:from>
    <xdr:ext cx="762000" cy="259045"/>
    <xdr:sp macro="" textlink="">
      <xdr:nvSpPr>
        <xdr:cNvPr id="458" name="テキスト ボックス 457"/>
        <xdr:cNvSpPr txBox="1"/>
      </xdr:nvSpPr>
      <xdr:spPr>
        <a:xfrm>
          <a:off x="13131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68,765
68,167
222.71
32,990,555
30,979,106
1,289,074
20,784,333
26,047,029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２３．</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％と類似団体平均より高い水準にあるものの、平成２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ポイントの減少となった。</a:t>
          </a:r>
          <a:endParaRPr lang="ja-JP" altLang="ja-JP" sz="1400">
            <a:effectLst/>
          </a:endParaRPr>
        </a:p>
        <a:p>
          <a:pPr rtl="0"/>
          <a:r>
            <a:rPr lang="ja-JP" altLang="ja-JP" sz="1100" b="0" i="0" baseline="0">
              <a:solidFill>
                <a:schemeClr val="dk1"/>
              </a:solidFill>
              <a:effectLst/>
              <a:latin typeface="+mn-lt"/>
              <a:ea typeface="+mn-ea"/>
              <a:cs typeface="+mn-cs"/>
            </a:rPr>
            <a:t>　主な要因は職員数の減少によるものである。合併以来、定員適正化計画の推進に伴う職員数の減少により、職員給は毎年減少しており、今後も削減を図っていく。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152400</xdr:rowOff>
    </xdr:from>
    <xdr:to>
      <xdr:col>7</xdr:col>
      <xdr:colOff>15875</xdr:colOff>
      <xdr:row>39</xdr:row>
      <xdr:rowOff>57150</xdr:rowOff>
    </xdr:to>
    <xdr:cxnSp macro="">
      <xdr:nvCxnSpPr>
        <xdr:cNvPr id="64" name="直線コネクタ 63"/>
        <xdr:cNvCxnSpPr/>
      </xdr:nvCxnSpPr>
      <xdr:spPr>
        <a:xfrm flipV="1">
          <a:off x="3987800" y="666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57150</xdr:rowOff>
    </xdr:from>
    <xdr:to>
      <xdr:col>5</xdr:col>
      <xdr:colOff>549275</xdr:colOff>
      <xdr:row>40</xdr:row>
      <xdr:rowOff>0</xdr:rowOff>
    </xdr:to>
    <xdr:cxnSp macro="">
      <xdr:nvCxnSpPr>
        <xdr:cNvPr id="67" name="直線コネクタ 66"/>
        <xdr:cNvCxnSpPr/>
      </xdr:nvCxnSpPr>
      <xdr:spPr>
        <a:xfrm flipV="1">
          <a:off x="3098800" y="6743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0</xdr:rowOff>
    </xdr:from>
    <xdr:to>
      <xdr:col>4</xdr:col>
      <xdr:colOff>346075</xdr:colOff>
      <xdr:row>40</xdr:row>
      <xdr:rowOff>38100</xdr:rowOff>
    </xdr:to>
    <xdr:cxnSp macro="">
      <xdr:nvCxnSpPr>
        <xdr:cNvPr id="70" name="直線コネクタ 69"/>
        <xdr:cNvCxnSpPr/>
      </xdr:nvCxnSpPr>
      <xdr:spPr>
        <a:xfrm flipV="1">
          <a:off x="2209800" y="685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25400</xdr:rowOff>
    </xdr:from>
    <xdr:to>
      <xdr:col>3</xdr:col>
      <xdr:colOff>142875</xdr:colOff>
      <xdr:row>40</xdr:row>
      <xdr:rowOff>38100</xdr:rowOff>
    </xdr:to>
    <xdr:cxnSp macro="">
      <xdr:nvCxnSpPr>
        <xdr:cNvPr id="73" name="直線コネクタ 72"/>
        <xdr:cNvCxnSpPr/>
      </xdr:nvCxnSpPr>
      <xdr:spPr>
        <a:xfrm>
          <a:off x="13208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101600</xdr:rowOff>
    </xdr:from>
    <xdr:to>
      <xdr:col>7</xdr:col>
      <xdr:colOff>66675</xdr:colOff>
      <xdr:row>39</xdr:row>
      <xdr:rowOff>31750</xdr:rowOff>
    </xdr:to>
    <xdr:sp macro="" textlink="">
      <xdr:nvSpPr>
        <xdr:cNvPr id="83" name="円/楕円 82"/>
        <xdr:cNvSpPr/>
      </xdr:nvSpPr>
      <xdr:spPr>
        <a:xfrm>
          <a:off x="4775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73677</xdr:rowOff>
    </xdr:from>
    <xdr:ext cx="762000" cy="259045"/>
    <xdr:sp macro="" textlink="">
      <xdr:nvSpPr>
        <xdr:cNvPr id="84" name="人件費該当値テキスト"/>
        <xdr:cNvSpPr txBox="1"/>
      </xdr:nvSpPr>
      <xdr:spPr>
        <a:xfrm>
          <a:off x="4914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6350</xdr:rowOff>
    </xdr:from>
    <xdr:to>
      <xdr:col>5</xdr:col>
      <xdr:colOff>600075</xdr:colOff>
      <xdr:row>39</xdr:row>
      <xdr:rowOff>107950</xdr:rowOff>
    </xdr:to>
    <xdr:sp macro="" textlink="">
      <xdr:nvSpPr>
        <xdr:cNvPr id="85" name="円/楕円 84"/>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92727</xdr:rowOff>
    </xdr:from>
    <xdr:ext cx="736600" cy="259045"/>
    <xdr:sp macro="" textlink="">
      <xdr:nvSpPr>
        <xdr:cNvPr id="86" name="テキスト ボックス 85"/>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120650</xdr:rowOff>
    </xdr:from>
    <xdr:to>
      <xdr:col>4</xdr:col>
      <xdr:colOff>396875</xdr:colOff>
      <xdr:row>40</xdr:row>
      <xdr:rowOff>50800</xdr:rowOff>
    </xdr:to>
    <xdr:sp macro="" textlink="">
      <xdr:nvSpPr>
        <xdr:cNvPr id="87" name="円/楕円 86"/>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35577</xdr:rowOff>
    </xdr:from>
    <xdr:ext cx="762000" cy="259045"/>
    <xdr:sp macro="" textlink="">
      <xdr:nvSpPr>
        <xdr:cNvPr id="88" name="テキスト ボックス 87"/>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158750</xdr:rowOff>
    </xdr:from>
    <xdr:to>
      <xdr:col>3</xdr:col>
      <xdr:colOff>193675</xdr:colOff>
      <xdr:row>40</xdr:row>
      <xdr:rowOff>88900</xdr:rowOff>
    </xdr:to>
    <xdr:sp macro="" textlink="">
      <xdr:nvSpPr>
        <xdr:cNvPr id="89" name="円/楕円 88"/>
        <xdr:cNvSpPr/>
      </xdr:nvSpPr>
      <xdr:spPr>
        <a:xfrm>
          <a:off x="2159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73677</xdr:rowOff>
    </xdr:from>
    <xdr:ext cx="762000" cy="259045"/>
    <xdr:sp macro="" textlink="">
      <xdr:nvSpPr>
        <xdr:cNvPr id="90" name="テキスト ボックス 89"/>
        <xdr:cNvSpPr txBox="1"/>
      </xdr:nvSpPr>
      <xdr:spPr>
        <a:xfrm>
          <a:off x="1828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146050</xdr:rowOff>
    </xdr:from>
    <xdr:to>
      <xdr:col>1</xdr:col>
      <xdr:colOff>676275</xdr:colOff>
      <xdr:row>40</xdr:row>
      <xdr:rowOff>76200</xdr:rowOff>
    </xdr:to>
    <xdr:sp macro="" textlink="">
      <xdr:nvSpPr>
        <xdr:cNvPr id="91" name="円/楕円 90"/>
        <xdr:cNvSpPr/>
      </xdr:nvSpPr>
      <xdr:spPr>
        <a:xfrm>
          <a:off x="1270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60977</xdr:rowOff>
    </xdr:from>
    <xdr:ext cx="762000" cy="259045"/>
    <xdr:sp macro="" textlink="">
      <xdr:nvSpPr>
        <xdr:cNvPr id="92" name="テキスト ボックス 91"/>
        <xdr:cNvSpPr txBox="1"/>
      </xdr:nvSpPr>
      <xdr:spPr>
        <a:xfrm>
          <a:off x="939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０．７</a:t>
          </a:r>
          <a:r>
            <a:rPr lang="ja-JP" altLang="ja-JP" sz="1100" b="0" i="0" baseline="0">
              <a:solidFill>
                <a:schemeClr val="dk1"/>
              </a:solidFill>
              <a:effectLst/>
              <a:latin typeface="+mn-lt"/>
              <a:ea typeface="+mn-ea"/>
              <a:cs typeface="+mn-cs"/>
            </a:rPr>
            <a:t>ポイントの増加となり、類似団体平均より高い水準となった。要因として、</a:t>
          </a:r>
          <a:r>
            <a:rPr lang="ja-JP" altLang="en-US" sz="1100" b="0" i="0" baseline="0">
              <a:solidFill>
                <a:schemeClr val="dk1"/>
              </a:solidFill>
              <a:effectLst/>
              <a:latin typeface="+mn-lt"/>
              <a:ea typeface="+mn-ea"/>
              <a:cs typeface="+mn-cs"/>
            </a:rPr>
            <a:t>平成２５年度からの</a:t>
          </a:r>
          <a:r>
            <a:rPr lang="ja-JP" altLang="ja-JP" sz="1100" b="0" i="0" baseline="0">
              <a:solidFill>
                <a:schemeClr val="dk1"/>
              </a:solidFill>
              <a:effectLst/>
              <a:latin typeface="+mn-lt"/>
              <a:ea typeface="+mn-ea"/>
              <a:cs typeface="+mn-cs"/>
            </a:rPr>
            <a:t>ごみ処理委託料等の委託料の増加によるものである。　事務事業評価に基づき、維持管理費等についても前年度を踏襲するのではなく、再度点検と検討を行っていく。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26307</xdr:rowOff>
    </xdr:to>
    <xdr:cxnSp macro="">
      <xdr:nvCxnSpPr>
        <xdr:cNvPr id="127" name="直線コネクタ 126"/>
        <xdr:cNvCxnSpPr/>
      </xdr:nvCxnSpPr>
      <xdr:spPr>
        <a:xfrm>
          <a:off x="15671800" y="2864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28"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16</xdr:row>
      <xdr:rowOff>121557</xdr:rowOff>
    </xdr:to>
    <xdr:cxnSp macro="">
      <xdr:nvCxnSpPr>
        <xdr:cNvPr id="130" name="直線コネクタ 129"/>
        <xdr:cNvCxnSpPr/>
      </xdr:nvCxnSpPr>
      <xdr:spPr>
        <a:xfrm>
          <a:off x="14782800" y="26905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118836</xdr:rowOff>
    </xdr:to>
    <xdr:cxnSp macro="">
      <xdr:nvCxnSpPr>
        <xdr:cNvPr id="133" name="直線コネクタ 132"/>
        <xdr:cNvCxnSpPr/>
      </xdr:nvCxnSpPr>
      <xdr:spPr>
        <a:xfrm>
          <a:off x="13893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42636</xdr:rowOff>
    </xdr:to>
    <xdr:cxnSp macro="">
      <xdr:nvCxnSpPr>
        <xdr:cNvPr id="136" name="直線コネクタ 135"/>
        <xdr:cNvCxnSpPr/>
      </xdr:nvCxnSpPr>
      <xdr:spPr>
        <a:xfrm>
          <a:off x="13004800" y="260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0" name="テキスト ボックス 139"/>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6" name="円/楕円 145"/>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7"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48" name="円/楕円 147"/>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49" name="テキスト ボックス 148"/>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0" name="円/楕円 149"/>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1" name="テキスト ボックス 150"/>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2" name="円/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７．８％と類似団体平均より低い水準にあ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と同水準</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市単独事業について</a:t>
          </a:r>
          <a:r>
            <a:rPr lang="ja-JP" altLang="en-US" sz="1100" b="0" i="0" baseline="0">
              <a:solidFill>
                <a:schemeClr val="dk1"/>
              </a:solidFill>
              <a:effectLst/>
              <a:latin typeface="+mn-lt"/>
              <a:ea typeface="+mn-ea"/>
              <a:cs typeface="+mn-cs"/>
            </a:rPr>
            <a:t>は、今後、</a:t>
          </a:r>
          <a:r>
            <a:rPr lang="ja-JP" altLang="ja-JP" sz="1100" b="0" i="0" baseline="0">
              <a:solidFill>
                <a:schemeClr val="dk1"/>
              </a:solidFill>
              <a:effectLst/>
              <a:latin typeface="+mn-lt"/>
              <a:ea typeface="+mn-ea"/>
              <a:cs typeface="+mn-cs"/>
            </a:rPr>
            <a:t>見直しを行</a:t>
          </a:r>
          <a:r>
            <a:rPr lang="ja-JP" altLang="en-US" sz="1100" b="0" i="0" baseline="0">
              <a:solidFill>
                <a:schemeClr val="dk1"/>
              </a:solidFill>
              <a:effectLst/>
              <a:latin typeface="+mn-lt"/>
              <a:ea typeface="+mn-ea"/>
              <a:cs typeface="+mn-cs"/>
            </a:rPr>
            <a:t>い、</a:t>
          </a:r>
          <a:r>
            <a:rPr lang="ja-JP" altLang="en-US" sz="1100" b="0" i="0" u="none" strike="noStrike" baseline="0" smtClean="0">
              <a:solidFill>
                <a:schemeClr val="dk1"/>
              </a:solidFill>
              <a:latin typeface="+mn-lt"/>
              <a:ea typeface="+mn-ea"/>
              <a:cs typeface="+mn-cs"/>
            </a:rPr>
            <a:t>財政を圧迫する上昇傾向に歯止めをかけるよう努める。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1270</xdr:rowOff>
    </xdr:to>
    <xdr:cxnSp macro="">
      <xdr:nvCxnSpPr>
        <xdr:cNvPr id="186" name="直線コネクタ 185"/>
        <xdr:cNvCxnSpPr/>
      </xdr:nvCxnSpPr>
      <xdr:spPr>
        <a:xfrm>
          <a:off x="3987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111760</xdr:rowOff>
    </xdr:from>
    <xdr:to>
      <xdr:col>5</xdr:col>
      <xdr:colOff>549275</xdr:colOff>
      <xdr:row>55</xdr:row>
      <xdr:rowOff>1270</xdr:rowOff>
    </xdr:to>
    <xdr:cxnSp macro="">
      <xdr:nvCxnSpPr>
        <xdr:cNvPr id="189" name="直線コネクタ 188"/>
        <xdr:cNvCxnSpPr/>
      </xdr:nvCxnSpPr>
      <xdr:spPr>
        <a:xfrm>
          <a:off x="3098800" y="9370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111760</xdr:rowOff>
    </xdr:to>
    <xdr:cxnSp macro="">
      <xdr:nvCxnSpPr>
        <xdr:cNvPr id="192" name="直線コネクタ 191"/>
        <xdr:cNvCxnSpPr/>
      </xdr:nvCxnSpPr>
      <xdr:spPr>
        <a:xfrm>
          <a:off x="2209800" y="9309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50800</xdr:rowOff>
    </xdr:to>
    <xdr:cxnSp macro="">
      <xdr:nvCxnSpPr>
        <xdr:cNvPr id="195" name="直線コネクタ 194"/>
        <xdr:cNvCxnSpPr/>
      </xdr:nvCxnSpPr>
      <xdr:spPr>
        <a:xfrm>
          <a:off x="1320800" y="9248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205" name="円/楕円 204"/>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138447</xdr:rowOff>
    </xdr:from>
    <xdr:ext cx="762000" cy="259045"/>
    <xdr:sp macro="" textlink="">
      <xdr:nvSpPr>
        <xdr:cNvPr id="206"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7" name="円/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60960</xdr:rowOff>
    </xdr:from>
    <xdr:to>
      <xdr:col>4</xdr:col>
      <xdr:colOff>396875</xdr:colOff>
      <xdr:row>54</xdr:row>
      <xdr:rowOff>162560</xdr:rowOff>
    </xdr:to>
    <xdr:sp macro="" textlink="">
      <xdr:nvSpPr>
        <xdr:cNvPr id="209" name="円/楕円 208"/>
        <xdr:cNvSpPr/>
      </xdr:nvSpPr>
      <xdr:spPr>
        <a:xfrm>
          <a:off x="3048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1287</xdr:rowOff>
    </xdr:from>
    <xdr:ext cx="762000" cy="259045"/>
    <xdr:sp macro="" textlink="">
      <xdr:nvSpPr>
        <xdr:cNvPr id="210" name="テキスト ボックス 209"/>
        <xdr:cNvSpPr txBox="1"/>
      </xdr:nvSpPr>
      <xdr:spPr>
        <a:xfrm>
          <a:off x="2717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3" name="円/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年度と</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の１３</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％となり、類似団体平均より高い水準となった。</a:t>
          </a:r>
          <a:endParaRPr lang="ja-JP" altLang="ja-JP" sz="1400">
            <a:effectLst/>
          </a:endParaRPr>
        </a:p>
        <a:p>
          <a:pPr rtl="0"/>
          <a:r>
            <a:rPr lang="ja-JP" altLang="ja-JP" sz="1100" b="0" i="0" baseline="0">
              <a:solidFill>
                <a:schemeClr val="dk1"/>
              </a:solidFill>
              <a:effectLst/>
              <a:latin typeface="+mn-lt"/>
              <a:ea typeface="+mn-ea"/>
              <a:cs typeface="+mn-cs"/>
            </a:rPr>
            <a:t>　　今後も税収を主な財源とする普通会計の負担額を減らしていけるよう、経常経費の削減に努める。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170543</xdr:rowOff>
    </xdr:from>
    <xdr:to>
      <xdr:col>24</xdr:col>
      <xdr:colOff>31750</xdr:colOff>
      <xdr:row>59</xdr:row>
      <xdr:rowOff>9978</xdr:rowOff>
    </xdr:to>
    <xdr:cxnSp macro="">
      <xdr:nvCxnSpPr>
        <xdr:cNvPr id="249" name="直線コネクタ 248"/>
        <xdr:cNvCxnSpPr/>
      </xdr:nvCxnSpPr>
      <xdr:spPr>
        <a:xfrm flipV="1">
          <a:off x="15671800" y="10114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9978</xdr:rowOff>
    </xdr:from>
    <xdr:to>
      <xdr:col>22</xdr:col>
      <xdr:colOff>565150</xdr:colOff>
      <xdr:row>59</xdr:row>
      <xdr:rowOff>9978</xdr:rowOff>
    </xdr:to>
    <xdr:cxnSp macro="">
      <xdr:nvCxnSpPr>
        <xdr:cNvPr id="252" name="直線コネクタ 251"/>
        <xdr:cNvCxnSpPr/>
      </xdr:nvCxnSpPr>
      <xdr:spPr>
        <a:xfrm>
          <a:off x="14782800" y="1012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59</xdr:row>
      <xdr:rowOff>9978</xdr:rowOff>
    </xdr:to>
    <xdr:cxnSp macro="">
      <xdr:nvCxnSpPr>
        <xdr:cNvPr id="255" name="直線コネクタ 254"/>
        <xdr:cNvCxnSpPr/>
      </xdr:nvCxnSpPr>
      <xdr:spPr>
        <a:xfrm>
          <a:off x="13893800" y="999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39915</xdr:rowOff>
    </xdr:from>
    <xdr:to>
      <xdr:col>20</xdr:col>
      <xdr:colOff>158750</xdr:colOff>
      <xdr:row>58</xdr:row>
      <xdr:rowOff>50800</xdr:rowOff>
    </xdr:to>
    <xdr:cxnSp macro="">
      <xdr:nvCxnSpPr>
        <xdr:cNvPr id="258" name="直線コネクタ 257"/>
        <xdr:cNvCxnSpPr/>
      </xdr:nvCxnSpPr>
      <xdr:spPr>
        <a:xfrm>
          <a:off x="13004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0" name="テキスト ボックス 259"/>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119743</xdr:rowOff>
    </xdr:from>
    <xdr:to>
      <xdr:col>24</xdr:col>
      <xdr:colOff>82550</xdr:colOff>
      <xdr:row>59</xdr:row>
      <xdr:rowOff>49893</xdr:rowOff>
    </xdr:to>
    <xdr:sp macro="" textlink="">
      <xdr:nvSpPr>
        <xdr:cNvPr id="268" name="円/楕円 267"/>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91820</xdr:rowOff>
    </xdr:from>
    <xdr:ext cx="762000" cy="259045"/>
    <xdr:sp macro="" textlink="">
      <xdr:nvSpPr>
        <xdr:cNvPr id="269" name="その他該当値テキスト"/>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130628</xdr:rowOff>
    </xdr:from>
    <xdr:to>
      <xdr:col>22</xdr:col>
      <xdr:colOff>615950</xdr:colOff>
      <xdr:row>59</xdr:row>
      <xdr:rowOff>60778</xdr:rowOff>
    </xdr:to>
    <xdr:sp macro="" textlink="">
      <xdr:nvSpPr>
        <xdr:cNvPr id="270" name="円/楕円 269"/>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45555</xdr:rowOff>
    </xdr:from>
    <xdr:ext cx="736600" cy="259045"/>
    <xdr:sp macro="" textlink="">
      <xdr:nvSpPr>
        <xdr:cNvPr id="271" name="テキスト ボックス 270"/>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130628</xdr:rowOff>
    </xdr:from>
    <xdr:to>
      <xdr:col>21</xdr:col>
      <xdr:colOff>412750</xdr:colOff>
      <xdr:row>59</xdr:row>
      <xdr:rowOff>60778</xdr:rowOff>
    </xdr:to>
    <xdr:sp macro="" textlink="">
      <xdr:nvSpPr>
        <xdr:cNvPr id="272" name="円/楕円 271"/>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45555</xdr:rowOff>
    </xdr:from>
    <xdr:ext cx="762000" cy="259045"/>
    <xdr:sp macro="" textlink="">
      <xdr:nvSpPr>
        <xdr:cNvPr id="273" name="テキスト ボックス 272"/>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4" name="円/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75" name="テキスト ボックス 274"/>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76" name="円/楕円 275"/>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100892</xdr:rowOff>
    </xdr:from>
    <xdr:ext cx="762000" cy="259045"/>
    <xdr:sp macro="" textlink="">
      <xdr:nvSpPr>
        <xdr:cNvPr id="277" name="テキスト ボックス 276"/>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、類似団体平均より高い水準にある。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要因として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広域行政組合の負担金</a:t>
          </a:r>
          <a:r>
            <a:rPr lang="ja-JP" altLang="ja-JP" sz="1100" b="0" i="0" baseline="0">
              <a:solidFill>
                <a:schemeClr val="dk1"/>
              </a:solidFill>
              <a:effectLst/>
              <a:latin typeface="+mn-lt"/>
              <a:ea typeface="+mn-ea"/>
              <a:cs typeface="+mn-cs"/>
            </a:rPr>
            <a:t>の増加</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によるものである。　</a:t>
          </a:r>
          <a:r>
            <a:rPr lang="ja-JP" altLang="en-US" sz="1100" b="0" i="0" baseline="0">
              <a:solidFill>
                <a:schemeClr val="dk1"/>
              </a:solidFill>
              <a:effectLst/>
              <a:latin typeface="+mn-lt"/>
              <a:ea typeface="+mn-ea"/>
              <a:cs typeface="+mn-cs"/>
            </a:rPr>
            <a:t>各種団体等への補助金については、第２次行政改革大綱（平成２８年度～平成３２年度）に基づき、整理合理化・優遇措置の見直し等を行う方針である。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50256</xdr:rowOff>
    </xdr:from>
    <xdr:to>
      <xdr:col>24</xdr:col>
      <xdr:colOff>31750</xdr:colOff>
      <xdr:row>38</xdr:row>
      <xdr:rowOff>55154</xdr:rowOff>
    </xdr:to>
    <xdr:cxnSp macro="">
      <xdr:nvCxnSpPr>
        <xdr:cNvPr id="311" name="直線コネクタ 310"/>
        <xdr:cNvCxnSpPr/>
      </xdr:nvCxnSpPr>
      <xdr:spPr>
        <a:xfrm>
          <a:off x="15671800" y="6393906"/>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50256</xdr:rowOff>
    </xdr:from>
    <xdr:to>
      <xdr:col>22</xdr:col>
      <xdr:colOff>565150</xdr:colOff>
      <xdr:row>37</xdr:row>
      <xdr:rowOff>109039</xdr:rowOff>
    </xdr:to>
    <xdr:cxnSp macro="">
      <xdr:nvCxnSpPr>
        <xdr:cNvPr id="314" name="直線コネクタ 313"/>
        <xdr:cNvCxnSpPr/>
      </xdr:nvCxnSpPr>
      <xdr:spPr>
        <a:xfrm flipV="1">
          <a:off x="14782800" y="639390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89444</xdr:rowOff>
    </xdr:from>
    <xdr:to>
      <xdr:col>21</xdr:col>
      <xdr:colOff>361950</xdr:colOff>
      <xdr:row>37</xdr:row>
      <xdr:rowOff>109039</xdr:rowOff>
    </xdr:to>
    <xdr:cxnSp macro="">
      <xdr:nvCxnSpPr>
        <xdr:cNvPr id="317" name="直線コネクタ 316"/>
        <xdr:cNvCxnSpPr/>
      </xdr:nvCxnSpPr>
      <xdr:spPr>
        <a:xfrm>
          <a:off x="13893800" y="64330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89444</xdr:rowOff>
    </xdr:from>
    <xdr:to>
      <xdr:col>20</xdr:col>
      <xdr:colOff>158750</xdr:colOff>
      <xdr:row>37</xdr:row>
      <xdr:rowOff>115570</xdr:rowOff>
    </xdr:to>
    <xdr:cxnSp macro="">
      <xdr:nvCxnSpPr>
        <xdr:cNvPr id="320" name="直線コネクタ 319"/>
        <xdr:cNvCxnSpPr/>
      </xdr:nvCxnSpPr>
      <xdr:spPr>
        <a:xfrm flipV="1">
          <a:off x="13004800" y="64330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4354</xdr:rowOff>
    </xdr:from>
    <xdr:to>
      <xdr:col>24</xdr:col>
      <xdr:colOff>82550</xdr:colOff>
      <xdr:row>38</xdr:row>
      <xdr:rowOff>105954</xdr:rowOff>
    </xdr:to>
    <xdr:sp macro="" textlink="">
      <xdr:nvSpPr>
        <xdr:cNvPr id="330" name="円/楕円 329"/>
        <xdr:cNvSpPr/>
      </xdr:nvSpPr>
      <xdr:spPr>
        <a:xfrm>
          <a:off x="164592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147881</xdr:rowOff>
    </xdr:from>
    <xdr:ext cx="762000" cy="259045"/>
    <xdr:sp macro="" textlink="">
      <xdr:nvSpPr>
        <xdr:cNvPr id="331" name="補助費等該当値テキスト"/>
        <xdr:cNvSpPr txBox="1"/>
      </xdr:nvSpPr>
      <xdr:spPr>
        <a:xfrm>
          <a:off x="165989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170906</xdr:rowOff>
    </xdr:from>
    <xdr:to>
      <xdr:col>22</xdr:col>
      <xdr:colOff>615950</xdr:colOff>
      <xdr:row>37</xdr:row>
      <xdr:rowOff>101056</xdr:rowOff>
    </xdr:to>
    <xdr:sp macro="" textlink="">
      <xdr:nvSpPr>
        <xdr:cNvPr id="332" name="円/楕円 331"/>
        <xdr:cNvSpPr/>
      </xdr:nvSpPr>
      <xdr:spPr>
        <a:xfrm>
          <a:off x="15621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33" name="テキスト ボックス 332"/>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58239</xdr:rowOff>
    </xdr:from>
    <xdr:to>
      <xdr:col>21</xdr:col>
      <xdr:colOff>412750</xdr:colOff>
      <xdr:row>37</xdr:row>
      <xdr:rowOff>159838</xdr:rowOff>
    </xdr:to>
    <xdr:sp macro="" textlink="">
      <xdr:nvSpPr>
        <xdr:cNvPr id="334" name="円/楕円 333"/>
        <xdr:cNvSpPr/>
      </xdr:nvSpPr>
      <xdr:spPr>
        <a:xfrm>
          <a:off x="14732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144615</xdr:rowOff>
    </xdr:from>
    <xdr:ext cx="762000" cy="259045"/>
    <xdr:sp macro="" textlink="">
      <xdr:nvSpPr>
        <xdr:cNvPr id="335" name="テキスト ボックス 334"/>
        <xdr:cNvSpPr txBox="1"/>
      </xdr:nvSpPr>
      <xdr:spPr>
        <a:xfrm>
          <a:off x="14401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38644</xdr:rowOff>
    </xdr:from>
    <xdr:to>
      <xdr:col>20</xdr:col>
      <xdr:colOff>209550</xdr:colOff>
      <xdr:row>37</xdr:row>
      <xdr:rowOff>140244</xdr:rowOff>
    </xdr:to>
    <xdr:sp macro="" textlink="">
      <xdr:nvSpPr>
        <xdr:cNvPr id="336" name="円/楕円 335"/>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37" name="テキスト ボックス 336"/>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8" name="円/楕円 337"/>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9" name="テキスト ボックス 338"/>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％と類似団体平均より低い水準にあり、平成２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ポイントの減少となった。</a:t>
          </a:r>
          <a:endParaRPr lang="ja-JP" altLang="ja-JP" sz="1400">
            <a:effectLst/>
          </a:endParaRPr>
        </a:p>
        <a:p>
          <a:pPr rtl="0"/>
          <a:r>
            <a:rPr lang="ja-JP" altLang="ja-JP" sz="1100" b="0" i="0" baseline="0">
              <a:solidFill>
                <a:schemeClr val="dk1"/>
              </a:solidFill>
              <a:effectLst/>
              <a:latin typeface="+mn-lt"/>
              <a:ea typeface="+mn-ea"/>
              <a:cs typeface="+mn-cs"/>
            </a:rPr>
            <a:t>　今後も交付税措置のある有利な市債に絞った発行を原則とし、健全な財政運営に努める。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76</xdr:row>
      <xdr:rowOff>165100</xdr:rowOff>
    </xdr:to>
    <xdr:cxnSp macro="">
      <xdr:nvCxnSpPr>
        <xdr:cNvPr id="372" name="直線コネクタ 371"/>
        <xdr:cNvCxnSpPr/>
      </xdr:nvCxnSpPr>
      <xdr:spPr>
        <a:xfrm flipV="1">
          <a:off x="3987800" y="1314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31750</xdr:rowOff>
    </xdr:to>
    <xdr:cxnSp macro="">
      <xdr:nvCxnSpPr>
        <xdr:cNvPr id="375" name="直線コネクタ 374"/>
        <xdr:cNvCxnSpPr/>
      </xdr:nvCxnSpPr>
      <xdr:spPr>
        <a:xfrm flipV="1">
          <a:off x="3098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7" name="テキスト ボックス 37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39370</xdr:rowOff>
    </xdr:to>
    <xdr:cxnSp macro="">
      <xdr:nvCxnSpPr>
        <xdr:cNvPr id="378" name="直線コネクタ 377"/>
        <xdr:cNvCxnSpPr/>
      </xdr:nvCxnSpPr>
      <xdr:spPr>
        <a:xfrm flipV="1">
          <a:off x="2209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39370</xdr:rowOff>
    </xdr:from>
    <xdr:to>
      <xdr:col>3</xdr:col>
      <xdr:colOff>142875</xdr:colOff>
      <xdr:row>77</xdr:row>
      <xdr:rowOff>39370</xdr:rowOff>
    </xdr:to>
    <xdr:cxnSp macro="">
      <xdr:nvCxnSpPr>
        <xdr:cNvPr id="381" name="直線コネクタ 380"/>
        <xdr:cNvCxnSpPr/>
      </xdr:nvCxnSpPr>
      <xdr:spPr>
        <a:xfrm>
          <a:off x="1320800" y="1324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3" name="テキスト ボックス 38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91" name="円/楕円 390"/>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85107</xdr:rowOff>
    </xdr:from>
    <xdr:ext cx="762000" cy="259045"/>
    <xdr:sp macro="" textlink="">
      <xdr:nvSpPr>
        <xdr:cNvPr id="392"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93" name="円/楕円 392"/>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54627</xdr:rowOff>
    </xdr:from>
    <xdr:ext cx="736600" cy="259045"/>
    <xdr:sp macro="" textlink="">
      <xdr:nvSpPr>
        <xdr:cNvPr id="394" name="テキスト ボックス 393"/>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152400</xdr:rowOff>
    </xdr:from>
    <xdr:to>
      <xdr:col>4</xdr:col>
      <xdr:colOff>396875</xdr:colOff>
      <xdr:row>77</xdr:row>
      <xdr:rowOff>82550</xdr:rowOff>
    </xdr:to>
    <xdr:sp macro="" textlink="">
      <xdr:nvSpPr>
        <xdr:cNvPr id="395" name="円/楕円 394"/>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96" name="テキスト ボックス 395"/>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160020</xdr:rowOff>
    </xdr:from>
    <xdr:to>
      <xdr:col>3</xdr:col>
      <xdr:colOff>193675</xdr:colOff>
      <xdr:row>77</xdr:row>
      <xdr:rowOff>90170</xdr:rowOff>
    </xdr:to>
    <xdr:sp macro="" textlink="">
      <xdr:nvSpPr>
        <xdr:cNvPr id="397" name="円/楕円 396"/>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98" name="テキスト ボックス 397"/>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160020</xdr:rowOff>
    </xdr:from>
    <xdr:to>
      <xdr:col>1</xdr:col>
      <xdr:colOff>676275</xdr:colOff>
      <xdr:row>77</xdr:row>
      <xdr:rowOff>90170</xdr:rowOff>
    </xdr:to>
    <xdr:sp macro="" textlink="">
      <xdr:nvSpPr>
        <xdr:cNvPr id="399" name="円/楕円 398"/>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100347</xdr:rowOff>
    </xdr:from>
    <xdr:ext cx="762000" cy="259045"/>
    <xdr:sp macro="" textlink="">
      <xdr:nvSpPr>
        <xdr:cNvPr id="400" name="テキスト ボックス 399"/>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となり、類似団体平均より高い水準となった。</a:t>
          </a:r>
          <a:endParaRPr lang="ja-JP" altLang="ja-JP" sz="1400">
            <a:effectLst/>
          </a:endParaRPr>
        </a:p>
        <a:p>
          <a:pPr rtl="0"/>
          <a:r>
            <a:rPr lang="ja-JP" altLang="ja-JP" sz="1100" b="0" i="0" baseline="0">
              <a:solidFill>
                <a:schemeClr val="dk1"/>
              </a:solidFill>
              <a:effectLst/>
              <a:latin typeface="+mn-lt"/>
              <a:ea typeface="+mn-ea"/>
              <a:cs typeface="+mn-cs"/>
            </a:rPr>
            <a:t>　主な要因としては、</a:t>
          </a:r>
          <a:r>
            <a:rPr lang="ja-JP" altLang="en-US" sz="1100" b="0" i="0" baseline="0">
              <a:solidFill>
                <a:schemeClr val="dk1"/>
              </a:solidFill>
              <a:effectLst/>
              <a:latin typeface="+mn-lt"/>
              <a:ea typeface="+mn-ea"/>
              <a:cs typeface="+mn-cs"/>
            </a:rPr>
            <a:t>補助</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や物件費の増額が挙げられる。事務事業評価等による経常経費の削減に努め、経常収支比率の減少を目指す。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79</xdr:row>
      <xdr:rowOff>92711</xdr:rowOff>
    </xdr:to>
    <xdr:cxnSp macro="">
      <xdr:nvCxnSpPr>
        <xdr:cNvPr id="433" name="直線コネクタ 432"/>
        <xdr:cNvCxnSpPr/>
      </xdr:nvCxnSpPr>
      <xdr:spPr>
        <a:xfrm>
          <a:off x="15671800" y="1343152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58420</xdr:rowOff>
    </xdr:to>
    <xdr:cxnSp macro="">
      <xdr:nvCxnSpPr>
        <xdr:cNvPr id="436" name="直線コネクタ 435"/>
        <xdr:cNvCxnSpPr/>
      </xdr:nvCxnSpPr>
      <xdr:spPr>
        <a:xfrm>
          <a:off x="14782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8" name="テキスト ボックス 437"/>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78</xdr:row>
      <xdr:rowOff>43180</xdr:rowOff>
    </xdr:to>
    <xdr:cxnSp macro="">
      <xdr:nvCxnSpPr>
        <xdr:cNvPr id="439" name="直線コネクタ 438"/>
        <xdr:cNvCxnSpPr/>
      </xdr:nvCxnSpPr>
      <xdr:spPr>
        <a:xfrm>
          <a:off x="13893800" y="13241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1" name="テキスト ボックス 44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39370</xdr:rowOff>
    </xdr:to>
    <xdr:cxnSp macro="">
      <xdr:nvCxnSpPr>
        <xdr:cNvPr id="442" name="直線コネクタ 441"/>
        <xdr:cNvCxnSpPr/>
      </xdr:nvCxnSpPr>
      <xdr:spPr>
        <a:xfrm>
          <a:off x="13004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41911</xdr:rowOff>
    </xdr:from>
    <xdr:to>
      <xdr:col>24</xdr:col>
      <xdr:colOff>82550</xdr:colOff>
      <xdr:row>79</xdr:row>
      <xdr:rowOff>143511</xdr:rowOff>
    </xdr:to>
    <xdr:sp macro="" textlink="">
      <xdr:nvSpPr>
        <xdr:cNvPr id="452" name="円/楕円 451"/>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13988</xdr:rowOff>
    </xdr:from>
    <xdr:ext cx="762000" cy="259045"/>
    <xdr:sp macro="" textlink="">
      <xdr:nvSpPr>
        <xdr:cNvPr id="453"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4" name="円/楕円 453"/>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5" name="テキスト ボックス 454"/>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6" name="円/楕円 455"/>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57" name="テキスト ボックス 456"/>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160020</xdr:rowOff>
    </xdr:from>
    <xdr:to>
      <xdr:col>20</xdr:col>
      <xdr:colOff>209550</xdr:colOff>
      <xdr:row>77</xdr:row>
      <xdr:rowOff>90170</xdr:rowOff>
    </xdr:to>
    <xdr:sp macro="" textlink="">
      <xdr:nvSpPr>
        <xdr:cNvPr id="458" name="円/楕円 457"/>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100347</xdr:rowOff>
    </xdr:from>
    <xdr:ext cx="762000" cy="259045"/>
    <xdr:sp macro="" textlink="">
      <xdr:nvSpPr>
        <xdr:cNvPr id="459" name="テキスト ボックス 458"/>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60" name="円/楕円 459"/>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52088</xdr:rowOff>
    </xdr:from>
    <xdr:ext cx="762000" cy="259045"/>
    <xdr:sp macro="" textlink="">
      <xdr:nvSpPr>
        <xdr:cNvPr id="461" name="テキスト ボックス 460"/>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香川県三豊市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133340</xdr:rowOff>
    </xdr:from>
    <xdr:to>
      <xdr:col>4</xdr:col>
      <xdr:colOff>1117600</xdr:colOff>
      <xdr:row>16</xdr:row>
      <xdr:rowOff>16114</xdr:rowOff>
    </xdr:to>
    <xdr:cxnSp macro="">
      <xdr:nvCxnSpPr>
        <xdr:cNvPr id="48" name="直線コネクタ 47"/>
        <xdr:cNvCxnSpPr/>
      </xdr:nvCxnSpPr>
      <xdr:spPr bwMode="auto">
        <a:xfrm flipV="1">
          <a:off x="5003800" y="2752715"/>
          <a:ext cx="647700" cy="5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101633</xdr:rowOff>
    </xdr:from>
    <xdr:to>
      <xdr:col>4</xdr:col>
      <xdr:colOff>469900</xdr:colOff>
      <xdr:row>16</xdr:row>
      <xdr:rowOff>16114</xdr:rowOff>
    </xdr:to>
    <xdr:cxnSp macro="">
      <xdr:nvCxnSpPr>
        <xdr:cNvPr id="51" name="直線コネクタ 50"/>
        <xdr:cNvCxnSpPr/>
      </xdr:nvCxnSpPr>
      <xdr:spPr bwMode="auto">
        <a:xfrm>
          <a:off x="4305300" y="2721008"/>
          <a:ext cx="698500" cy="8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19863</xdr:rowOff>
    </xdr:from>
    <xdr:to>
      <xdr:col>3</xdr:col>
      <xdr:colOff>904875</xdr:colOff>
      <xdr:row>15</xdr:row>
      <xdr:rowOff>101633</xdr:rowOff>
    </xdr:to>
    <xdr:cxnSp macro="">
      <xdr:nvCxnSpPr>
        <xdr:cNvPr id="54" name="直線コネクタ 53"/>
        <xdr:cNvCxnSpPr/>
      </xdr:nvCxnSpPr>
      <xdr:spPr bwMode="auto">
        <a:xfrm>
          <a:off x="3606800" y="2639238"/>
          <a:ext cx="698500" cy="81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9987</xdr:rowOff>
    </xdr:from>
    <xdr:to>
      <xdr:col>3</xdr:col>
      <xdr:colOff>206375</xdr:colOff>
      <xdr:row>15</xdr:row>
      <xdr:rowOff>19863</xdr:rowOff>
    </xdr:to>
    <xdr:cxnSp macro="">
      <xdr:nvCxnSpPr>
        <xdr:cNvPr id="57" name="直線コネクタ 56"/>
        <xdr:cNvCxnSpPr/>
      </xdr:nvCxnSpPr>
      <xdr:spPr bwMode="auto">
        <a:xfrm>
          <a:off x="2908300" y="2629362"/>
          <a:ext cx="698500" cy="9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114853</xdr:rowOff>
    </xdr:from>
    <xdr:ext cx="762000" cy="259045"/>
    <xdr:sp macro="" textlink="">
      <xdr:nvSpPr>
        <xdr:cNvPr id="61" name="テキスト ボックス 60"/>
        <xdr:cNvSpPr txBox="1"/>
      </xdr:nvSpPr>
      <xdr:spPr>
        <a:xfrm>
          <a:off x="25273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82540</xdr:rowOff>
    </xdr:from>
    <xdr:to>
      <xdr:col>5</xdr:col>
      <xdr:colOff>34925</xdr:colOff>
      <xdr:row>16</xdr:row>
      <xdr:rowOff>12690</xdr:rowOff>
    </xdr:to>
    <xdr:sp macro="" textlink="">
      <xdr:nvSpPr>
        <xdr:cNvPr id="67" name="円/楕円 66"/>
        <xdr:cNvSpPr/>
      </xdr:nvSpPr>
      <xdr:spPr bwMode="auto">
        <a:xfrm>
          <a:off x="5600700" y="270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99067</xdr:rowOff>
    </xdr:from>
    <xdr:ext cx="762000" cy="259045"/>
    <xdr:sp macro="" textlink="">
      <xdr:nvSpPr>
        <xdr:cNvPr id="68" name="人口1人当たり決算額の推移該当値テキスト130"/>
        <xdr:cNvSpPr txBox="1"/>
      </xdr:nvSpPr>
      <xdr:spPr>
        <a:xfrm>
          <a:off x="5740400" y="254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136764</xdr:rowOff>
    </xdr:from>
    <xdr:to>
      <xdr:col>4</xdr:col>
      <xdr:colOff>520700</xdr:colOff>
      <xdr:row>16</xdr:row>
      <xdr:rowOff>66914</xdr:rowOff>
    </xdr:to>
    <xdr:sp macro="" textlink="">
      <xdr:nvSpPr>
        <xdr:cNvPr id="69" name="円/楕円 68"/>
        <xdr:cNvSpPr/>
      </xdr:nvSpPr>
      <xdr:spPr bwMode="auto">
        <a:xfrm>
          <a:off x="4953000" y="275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77091</xdr:rowOff>
    </xdr:from>
    <xdr:ext cx="736600" cy="259045"/>
    <xdr:sp macro="" textlink="">
      <xdr:nvSpPr>
        <xdr:cNvPr id="70" name="テキスト ボックス 69"/>
        <xdr:cNvSpPr txBox="1"/>
      </xdr:nvSpPr>
      <xdr:spPr>
        <a:xfrm>
          <a:off x="4622800" y="252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50833</xdr:rowOff>
    </xdr:from>
    <xdr:to>
      <xdr:col>3</xdr:col>
      <xdr:colOff>955675</xdr:colOff>
      <xdr:row>15</xdr:row>
      <xdr:rowOff>152433</xdr:rowOff>
    </xdr:to>
    <xdr:sp macro="" textlink="">
      <xdr:nvSpPr>
        <xdr:cNvPr id="71" name="円/楕円 70"/>
        <xdr:cNvSpPr/>
      </xdr:nvSpPr>
      <xdr:spPr bwMode="auto">
        <a:xfrm>
          <a:off x="4254500" y="267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162610</xdr:rowOff>
    </xdr:from>
    <xdr:ext cx="762000" cy="259045"/>
    <xdr:sp macro="" textlink="">
      <xdr:nvSpPr>
        <xdr:cNvPr id="72" name="テキスト ボックス 71"/>
        <xdr:cNvSpPr txBox="1"/>
      </xdr:nvSpPr>
      <xdr:spPr>
        <a:xfrm>
          <a:off x="3924300" y="243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93,193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140513</xdr:rowOff>
    </xdr:from>
    <xdr:to>
      <xdr:col>3</xdr:col>
      <xdr:colOff>257175</xdr:colOff>
      <xdr:row>15</xdr:row>
      <xdr:rowOff>70663</xdr:rowOff>
    </xdr:to>
    <xdr:sp macro="" textlink="">
      <xdr:nvSpPr>
        <xdr:cNvPr id="73" name="円/楕円 72"/>
        <xdr:cNvSpPr/>
      </xdr:nvSpPr>
      <xdr:spPr bwMode="auto">
        <a:xfrm>
          <a:off x="3556000" y="258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80840</xdr:rowOff>
    </xdr:from>
    <xdr:ext cx="762000" cy="259045"/>
    <xdr:sp macro="" textlink="">
      <xdr:nvSpPr>
        <xdr:cNvPr id="74" name="テキスト ボックス 73"/>
        <xdr:cNvSpPr txBox="1"/>
      </xdr:nvSpPr>
      <xdr:spPr>
        <a:xfrm>
          <a:off x="3225800" y="23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96,770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130637</xdr:rowOff>
    </xdr:from>
    <xdr:to>
      <xdr:col>2</xdr:col>
      <xdr:colOff>692150</xdr:colOff>
      <xdr:row>15</xdr:row>
      <xdr:rowOff>60787</xdr:rowOff>
    </xdr:to>
    <xdr:sp macro="" textlink="">
      <xdr:nvSpPr>
        <xdr:cNvPr id="75" name="円/楕円 74"/>
        <xdr:cNvSpPr/>
      </xdr:nvSpPr>
      <xdr:spPr bwMode="auto">
        <a:xfrm>
          <a:off x="2857500" y="257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70964</xdr:rowOff>
    </xdr:from>
    <xdr:ext cx="762000" cy="259045"/>
    <xdr:sp macro="" textlink="">
      <xdr:nvSpPr>
        <xdr:cNvPr id="76" name="テキスト ボックス 75"/>
        <xdr:cNvSpPr txBox="1"/>
      </xdr:nvSpPr>
      <xdr:spPr>
        <a:xfrm>
          <a:off x="2527300" y="234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135001</xdr:rowOff>
    </xdr:from>
    <xdr:to>
      <xdr:col>4</xdr:col>
      <xdr:colOff>1117600</xdr:colOff>
      <xdr:row>35</xdr:row>
      <xdr:rowOff>251587</xdr:rowOff>
    </xdr:to>
    <xdr:cxnSp macro="">
      <xdr:nvCxnSpPr>
        <xdr:cNvPr id="111" name="直線コネクタ 110"/>
        <xdr:cNvCxnSpPr/>
      </xdr:nvCxnSpPr>
      <xdr:spPr bwMode="auto">
        <a:xfrm>
          <a:off x="5003800" y="6745351"/>
          <a:ext cx="647700" cy="1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264308</xdr:rowOff>
    </xdr:from>
    <xdr:ext cx="762000" cy="259045"/>
    <xdr:sp macro="" textlink="">
      <xdr:nvSpPr>
        <xdr:cNvPr id="112" name="人口1人当たり決算額の推移平均値テキスト445"/>
        <xdr:cNvSpPr txBox="1"/>
      </xdr:nvSpPr>
      <xdr:spPr>
        <a:xfrm>
          <a:off x="5740400" y="6531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47904</xdr:rowOff>
    </xdr:from>
    <xdr:to>
      <xdr:col>4</xdr:col>
      <xdr:colOff>469900</xdr:colOff>
      <xdr:row>35</xdr:row>
      <xdr:rowOff>135001</xdr:rowOff>
    </xdr:to>
    <xdr:cxnSp macro="">
      <xdr:nvCxnSpPr>
        <xdr:cNvPr id="114" name="直線コネクタ 113"/>
        <xdr:cNvCxnSpPr/>
      </xdr:nvCxnSpPr>
      <xdr:spPr bwMode="auto">
        <a:xfrm>
          <a:off x="4305300" y="6658254"/>
          <a:ext cx="698500" cy="8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98986</xdr:rowOff>
    </xdr:from>
    <xdr:ext cx="736600" cy="259045"/>
    <xdr:sp macro="" textlink="">
      <xdr:nvSpPr>
        <xdr:cNvPr id="116" name="テキスト ボックス 115"/>
        <xdr:cNvSpPr txBox="1"/>
      </xdr:nvSpPr>
      <xdr:spPr>
        <a:xfrm>
          <a:off x="4622800" y="636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294008</xdr:rowOff>
    </xdr:from>
    <xdr:to>
      <xdr:col>3</xdr:col>
      <xdr:colOff>904875</xdr:colOff>
      <xdr:row>35</xdr:row>
      <xdr:rowOff>47904</xdr:rowOff>
    </xdr:to>
    <xdr:cxnSp macro="">
      <xdr:nvCxnSpPr>
        <xdr:cNvPr id="117" name="直線コネクタ 116"/>
        <xdr:cNvCxnSpPr/>
      </xdr:nvCxnSpPr>
      <xdr:spPr bwMode="auto">
        <a:xfrm>
          <a:off x="3606800" y="6561458"/>
          <a:ext cx="698500" cy="96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52254</xdr:rowOff>
    </xdr:from>
    <xdr:ext cx="762000" cy="259045"/>
    <xdr:sp macro="" textlink="">
      <xdr:nvSpPr>
        <xdr:cNvPr id="119" name="テキスト ボックス 118"/>
        <xdr:cNvSpPr txBox="1"/>
      </xdr:nvSpPr>
      <xdr:spPr>
        <a:xfrm>
          <a:off x="3924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255146</xdr:rowOff>
    </xdr:from>
    <xdr:to>
      <xdr:col>3</xdr:col>
      <xdr:colOff>206375</xdr:colOff>
      <xdr:row>34</xdr:row>
      <xdr:rowOff>294008</xdr:rowOff>
    </xdr:to>
    <xdr:cxnSp macro="">
      <xdr:nvCxnSpPr>
        <xdr:cNvPr id="120" name="直線コネクタ 119"/>
        <xdr:cNvCxnSpPr/>
      </xdr:nvCxnSpPr>
      <xdr:spPr bwMode="auto">
        <a:xfrm>
          <a:off x="2908300" y="6522596"/>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313772</xdr:rowOff>
    </xdr:from>
    <xdr:ext cx="762000" cy="259045"/>
    <xdr:sp macro="" textlink="">
      <xdr:nvSpPr>
        <xdr:cNvPr id="122" name="テキスト ボックス 121"/>
        <xdr:cNvSpPr txBox="1"/>
      </xdr:nvSpPr>
      <xdr:spPr>
        <a:xfrm>
          <a:off x="32258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200787</xdr:rowOff>
    </xdr:from>
    <xdr:to>
      <xdr:col>5</xdr:col>
      <xdr:colOff>34925</xdr:colOff>
      <xdr:row>35</xdr:row>
      <xdr:rowOff>302387</xdr:rowOff>
    </xdr:to>
    <xdr:sp macro="" textlink="">
      <xdr:nvSpPr>
        <xdr:cNvPr id="130" name="円/楕円 129"/>
        <xdr:cNvSpPr/>
      </xdr:nvSpPr>
      <xdr:spPr bwMode="auto">
        <a:xfrm>
          <a:off x="5600700" y="681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172864</xdr:rowOff>
    </xdr:from>
    <xdr:ext cx="762000" cy="259045"/>
    <xdr:sp macro="" textlink="">
      <xdr:nvSpPr>
        <xdr:cNvPr id="131" name="人口1人当たり決算額の推移該当値テキスト445"/>
        <xdr:cNvSpPr txBox="1"/>
      </xdr:nvSpPr>
      <xdr:spPr>
        <a:xfrm>
          <a:off x="5740400" y="678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84201</xdr:rowOff>
    </xdr:from>
    <xdr:to>
      <xdr:col>4</xdr:col>
      <xdr:colOff>520700</xdr:colOff>
      <xdr:row>35</xdr:row>
      <xdr:rowOff>185801</xdr:rowOff>
    </xdr:to>
    <xdr:sp macro="" textlink="">
      <xdr:nvSpPr>
        <xdr:cNvPr id="132" name="円/楕円 131"/>
        <xdr:cNvSpPr/>
      </xdr:nvSpPr>
      <xdr:spPr bwMode="auto">
        <a:xfrm>
          <a:off x="4953000" y="669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170578</xdr:rowOff>
    </xdr:from>
    <xdr:ext cx="736600" cy="259045"/>
    <xdr:sp macro="" textlink="">
      <xdr:nvSpPr>
        <xdr:cNvPr id="133" name="テキスト ボックス 132"/>
        <xdr:cNvSpPr txBox="1"/>
      </xdr:nvSpPr>
      <xdr:spPr>
        <a:xfrm>
          <a:off x="4622800" y="67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340004</xdr:rowOff>
    </xdr:from>
    <xdr:to>
      <xdr:col>3</xdr:col>
      <xdr:colOff>955675</xdr:colOff>
      <xdr:row>35</xdr:row>
      <xdr:rowOff>98704</xdr:rowOff>
    </xdr:to>
    <xdr:sp macro="" textlink="">
      <xdr:nvSpPr>
        <xdr:cNvPr id="134" name="円/楕円 133"/>
        <xdr:cNvSpPr/>
      </xdr:nvSpPr>
      <xdr:spPr bwMode="auto">
        <a:xfrm>
          <a:off x="4254500" y="660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83481</xdr:rowOff>
    </xdr:from>
    <xdr:ext cx="762000" cy="259045"/>
    <xdr:sp macro="" textlink="">
      <xdr:nvSpPr>
        <xdr:cNvPr id="135" name="テキスト ボックス 134"/>
        <xdr:cNvSpPr txBox="1"/>
      </xdr:nvSpPr>
      <xdr:spPr>
        <a:xfrm>
          <a:off x="3924300" y="669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243208</xdr:rowOff>
    </xdr:from>
    <xdr:to>
      <xdr:col>3</xdr:col>
      <xdr:colOff>257175</xdr:colOff>
      <xdr:row>35</xdr:row>
      <xdr:rowOff>1908</xdr:rowOff>
    </xdr:to>
    <xdr:sp macro="" textlink="">
      <xdr:nvSpPr>
        <xdr:cNvPr id="136" name="円/楕円 135"/>
        <xdr:cNvSpPr/>
      </xdr:nvSpPr>
      <xdr:spPr bwMode="auto">
        <a:xfrm>
          <a:off x="3556000" y="651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329585</xdr:rowOff>
    </xdr:from>
    <xdr:ext cx="762000" cy="259045"/>
    <xdr:sp macro="" textlink="">
      <xdr:nvSpPr>
        <xdr:cNvPr id="137" name="テキスト ボックス 136"/>
        <xdr:cNvSpPr txBox="1"/>
      </xdr:nvSpPr>
      <xdr:spPr>
        <a:xfrm>
          <a:off x="3225800" y="659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22,136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204346</xdr:rowOff>
    </xdr:from>
    <xdr:to>
      <xdr:col>2</xdr:col>
      <xdr:colOff>692150</xdr:colOff>
      <xdr:row>34</xdr:row>
      <xdr:rowOff>305946</xdr:rowOff>
    </xdr:to>
    <xdr:sp macro="" textlink="">
      <xdr:nvSpPr>
        <xdr:cNvPr id="138" name="円/楕円 137"/>
        <xdr:cNvSpPr/>
      </xdr:nvSpPr>
      <xdr:spPr bwMode="auto">
        <a:xfrm>
          <a:off x="2857500" y="647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290723</xdr:rowOff>
    </xdr:from>
    <xdr:ext cx="762000" cy="259045"/>
    <xdr:sp macro="" textlink="">
      <xdr:nvSpPr>
        <xdr:cNvPr id="139" name="テキスト ボックス 138"/>
        <xdr:cNvSpPr txBox="1"/>
      </xdr:nvSpPr>
      <xdr:spPr>
        <a:xfrm>
          <a:off x="2527300" y="655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実質収支比率は</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％となり、平成２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８４</a:t>
          </a:r>
          <a:r>
            <a:rPr lang="ja-JP" altLang="ja-JP" sz="1100" b="0" i="0" baseline="0">
              <a:solidFill>
                <a:schemeClr val="dk1"/>
              </a:solidFill>
              <a:effectLst/>
              <a:latin typeface="+mn-lt"/>
              <a:ea typeface="+mn-ea"/>
              <a:cs typeface="+mn-cs"/>
            </a:rPr>
            <a:t>ポイントの増加となった。</a:t>
          </a:r>
          <a:endParaRPr lang="ja-JP" altLang="ja-JP" sz="1400">
            <a:effectLst/>
          </a:endParaRPr>
        </a:p>
        <a:p>
          <a:pPr rtl="0"/>
          <a:r>
            <a:rPr lang="ja-JP" altLang="ja-JP" sz="1100" b="0" i="0" baseline="0">
              <a:solidFill>
                <a:schemeClr val="dk1"/>
              </a:solidFill>
              <a:effectLst/>
              <a:latin typeface="+mn-lt"/>
              <a:ea typeface="+mn-ea"/>
              <a:cs typeface="+mn-cs"/>
            </a:rPr>
            <a:t>　また、平成２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年度決算剰余金の積立などにより、財政調整基金残高は平成２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年度末で</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４８７</a:t>
          </a:r>
          <a:r>
            <a:rPr lang="ja-JP" altLang="ja-JP" sz="1100" b="0" i="0" baseline="0">
              <a:solidFill>
                <a:schemeClr val="dk1"/>
              </a:solidFill>
              <a:effectLst/>
              <a:latin typeface="+mn-lt"/>
              <a:ea typeface="+mn-ea"/>
              <a:cs typeface="+mn-cs"/>
            </a:rPr>
            <a:t>百万円となり、平成２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年度末残高より</a:t>
          </a:r>
          <a:r>
            <a:rPr lang="ja-JP" altLang="en-US" sz="1100" b="0" i="0" baseline="0">
              <a:solidFill>
                <a:schemeClr val="dk1"/>
              </a:solidFill>
              <a:effectLst/>
              <a:latin typeface="+mn-lt"/>
              <a:ea typeface="+mn-ea"/>
              <a:cs typeface="+mn-cs"/>
            </a:rPr>
            <a:t>５８０</a:t>
          </a:r>
          <a:r>
            <a:rPr lang="ja-JP" altLang="ja-JP" sz="1100" b="0" i="0" baseline="0">
              <a:solidFill>
                <a:schemeClr val="dk1"/>
              </a:solidFill>
              <a:effectLst/>
              <a:latin typeface="+mn-lt"/>
              <a:ea typeface="+mn-ea"/>
              <a:cs typeface="+mn-cs"/>
            </a:rPr>
            <a:t>百万円の増額となった。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すべての会計で実質収支（資金不足額・剰余額）については黒字を保っている。　　　　　　　　　</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国民健康保険事業や介護保険事業においては、近年高齢化が進み、給付費が増加傾向にあることから、保険料の設定の見直しを検討するなど、健全な財政運営に努める。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○元利償還金等</a:t>
          </a:r>
          <a:endParaRPr lang="ja-JP" altLang="ja-JP" sz="1400">
            <a:effectLst/>
          </a:endParaRPr>
        </a:p>
        <a:p>
          <a:pPr rtl="0"/>
          <a:r>
            <a:rPr lang="ja-JP" altLang="ja-JP" sz="1100" b="0" i="0" baseline="0">
              <a:solidFill>
                <a:schemeClr val="dk1"/>
              </a:solidFill>
              <a:effectLst/>
              <a:latin typeface="+mn-lt"/>
              <a:ea typeface="+mn-ea"/>
              <a:cs typeface="+mn-cs"/>
            </a:rPr>
            <a:t>　市債の償還が一部終了したことにより、元利償還金が平成２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９４</a:t>
          </a:r>
          <a:r>
            <a:rPr lang="ja-JP" altLang="ja-JP" sz="1100" b="0" i="0" baseline="0">
              <a:solidFill>
                <a:schemeClr val="dk1"/>
              </a:solidFill>
              <a:effectLst/>
              <a:latin typeface="+mn-lt"/>
              <a:ea typeface="+mn-ea"/>
              <a:cs typeface="+mn-cs"/>
            </a:rPr>
            <a:t>百万円減少した。</a:t>
          </a:r>
          <a:endParaRPr lang="ja-JP" altLang="ja-JP" sz="1400">
            <a:effectLst/>
          </a:endParaRPr>
        </a:p>
        <a:p>
          <a:pPr rtl="0"/>
          <a:r>
            <a:rPr lang="ja-JP" altLang="ja-JP" sz="1100" b="0" i="0" baseline="0">
              <a:solidFill>
                <a:schemeClr val="dk1"/>
              </a:solidFill>
              <a:effectLst/>
              <a:latin typeface="+mn-lt"/>
              <a:ea typeface="+mn-ea"/>
              <a:cs typeface="+mn-cs"/>
            </a:rPr>
            <a:t>　債務負担行為に基づく支出額が平成２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百万円減少したのは、土地改良事業等の元利補給に係る債務負担行為が一部終了したことによる。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endParaRPr lang="ja-JP" altLang="ja-JP" sz="1400">
            <a:effectLst/>
          </a:endParaRPr>
        </a:p>
        <a:p>
          <a:pPr rtl="0"/>
          <a:r>
            <a:rPr lang="ja-JP" altLang="ja-JP" sz="1100" b="0" i="0" baseline="0">
              <a:solidFill>
                <a:schemeClr val="dk1"/>
              </a:solidFill>
              <a:effectLst/>
              <a:latin typeface="+mn-lt"/>
              <a:ea typeface="+mn-ea"/>
              <a:cs typeface="+mn-cs"/>
            </a:rPr>
            <a:t>○算入公債費等</a:t>
          </a:r>
          <a:endParaRPr lang="ja-JP" altLang="ja-JP" sz="1400">
            <a:effectLst/>
          </a:endParaRPr>
        </a:p>
        <a:p>
          <a:r>
            <a:rPr lang="ja-JP" altLang="ja-JP" sz="1100" b="0" i="0" baseline="0">
              <a:solidFill>
                <a:schemeClr val="dk1"/>
              </a:solidFill>
              <a:effectLst/>
              <a:latin typeface="+mn-lt"/>
              <a:ea typeface="+mn-ea"/>
              <a:cs typeface="+mn-cs"/>
            </a:rPr>
            <a:t>　臨時財政対策債及び合併特例債の償還額の増加等に伴い、算入公債費は平成２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１６５</a:t>
          </a:r>
          <a:r>
            <a:rPr lang="ja-JP" altLang="ja-JP" sz="1100" b="0" i="0" baseline="0">
              <a:solidFill>
                <a:schemeClr val="dk1"/>
              </a:solidFill>
              <a:effectLst/>
              <a:latin typeface="+mn-lt"/>
              <a:ea typeface="+mn-ea"/>
              <a:cs typeface="+mn-cs"/>
            </a:rPr>
            <a:t>百万円増加している。今後も交付税算入率の高い有利な地方債を活用していくこととする。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○将来負担額</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新設統合小学校建設事業等、大型建設事業に市債を発行したため、</a:t>
          </a:r>
          <a:r>
            <a:rPr lang="ja-JP" altLang="ja-JP" sz="1100" b="0" i="0" baseline="0">
              <a:solidFill>
                <a:schemeClr val="dk1"/>
              </a:solidFill>
              <a:effectLst/>
              <a:latin typeface="+mn-lt"/>
              <a:ea typeface="+mn-ea"/>
              <a:cs typeface="+mn-cs"/>
            </a:rPr>
            <a:t>地方債残高は平成２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年度より６</a:t>
          </a:r>
          <a:r>
            <a:rPr lang="ja-JP" altLang="en-US" sz="1100" b="0" i="0" baseline="0">
              <a:solidFill>
                <a:schemeClr val="dk1"/>
              </a:solidFill>
              <a:effectLst/>
              <a:latin typeface="+mn-lt"/>
              <a:ea typeface="+mn-ea"/>
              <a:cs typeface="+mn-cs"/>
            </a:rPr>
            <a:t>４８</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pPr rtl="0"/>
          <a:r>
            <a:rPr lang="ja-JP" altLang="ja-JP" sz="1100" b="0" i="0" baseline="0">
              <a:solidFill>
                <a:schemeClr val="dk1"/>
              </a:solidFill>
              <a:effectLst/>
              <a:latin typeface="+mn-lt"/>
              <a:ea typeface="+mn-ea"/>
              <a:cs typeface="+mn-cs"/>
            </a:rPr>
            <a:t>　土地改良事業等の元利補給に係る債務負担行為期間の終了などにより、債務負担行為に基づく支出予定額は平成２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年度より３</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百万円減少している。</a:t>
          </a:r>
          <a:endParaRPr lang="ja-JP" altLang="ja-JP" sz="1400">
            <a:effectLst/>
          </a:endParaRPr>
        </a:p>
        <a:p>
          <a:pPr rtl="0"/>
          <a:r>
            <a:rPr lang="ja-JP" altLang="ja-JP" sz="1100" b="0" i="0" baseline="0">
              <a:solidFill>
                <a:schemeClr val="dk1"/>
              </a:solidFill>
              <a:effectLst/>
              <a:latin typeface="+mn-lt"/>
              <a:ea typeface="+mn-ea"/>
              <a:cs typeface="+mn-cs"/>
            </a:rPr>
            <a:t>　　職員数の減少により、退職手当負担見込額は平成２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７９６</a:t>
          </a:r>
          <a:r>
            <a:rPr lang="ja-JP" altLang="ja-JP" sz="1100" b="0" i="0" baseline="0">
              <a:solidFill>
                <a:schemeClr val="dk1"/>
              </a:solidFill>
              <a:effectLst/>
              <a:latin typeface="+mn-lt"/>
              <a:ea typeface="+mn-ea"/>
              <a:cs typeface="+mn-cs"/>
            </a:rPr>
            <a:t>百万円減少している。</a:t>
          </a:r>
          <a:endParaRPr lang="ja-JP" altLang="ja-JP" sz="1400">
            <a:effectLst/>
          </a:endParaRPr>
        </a:p>
        <a:p>
          <a:pPr rtl="0"/>
          <a:r>
            <a:rPr lang="ja-JP" altLang="ja-JP" sz="1100" b="0" i="0" baseline="0">
              <a:solidFill>
                <a:schemeClr val="dk1"/>
              </a:solidFill>
              <a:effectLst/>
              <a:latin typeface="+mn-lt"/>
              <a:ea typeface="+mn-ea"/>
              <a:cs typeface="+mn-cs"/>
            </a:rPr>
            <a:t>○充当可能財源等</a:t>
          </a:r>
          <a:endParaRPr lang="ja-JP" altLang="ja-JP" sz="1400">
            <a:effectLst/>
          </a:endParaRPr>
        </a:p>
        <a:p>
          <a:pPr rtl="0"/>
          <a:r>
            <a:rPr lang="ja-JP" altLang="ja-JP" sz="1100" b="0" i="0" baseline="0">
              <a:solidFill>
                <a:schemeClr val="dk1"/>
              </a:solidFill>
              <a:effectLst/>
              <a:latin typeface="+mn-lt"/>
              <a:ea typeface="+mn-ea"/>
              <a:cs typeface="+mn-cs"/>
            </a:rPr>
            <a:t>　財政調整基金への積立などにより、充当可能基金は平成２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５２２</a:t>
          </a:r>
          <a:r>
            <a:rPr lang="ja-JP" altLang="ja-JP" sz="1100" b="0" i="0" baseline="0">
              <a:solidFill>
                <a:schemeClr val="dk1"/>
              </a:solidFill>
              <a:effectLst/>
              <a:latin typeface="+mn-lt"/>
              <a:ea typeface="+mn-ea"/>
              <a:cs typeface="+mn-cs"/>
            </a:rPr>
            <a:t>百万円増加している。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今後、大型建設事業に合併特例債等を活用するため、地方債残高が増加し、比率が上昇することが予想されるが、第２次行政改革大綱</a:t>
          </a:r>
          <a:r>
            <a:rPr lang="ja-JP" altLang="en-US" sz="1100" b="0" i="0" baseline="0">
              <a:solidFill>
                <a:schemeClr val="dk1"/>
              </a:solidFill>
              <a:effectLst/>
              <a:latin typeface="+mn-lt"/>
              <a:ea typeface="+mn-ea"/>
              <a:cs typeface="+mn-cs"/>
            </a:rPr>
            <a:t>（平成２８年度～平成３２年度）</a:t>
          </a:r>
          <a:r>
            <a:rPr lang="ja-JP" altLang="ja-JP" sz="1100" b="0" i="0" baseline="0">
              <a:solidFill>
                <a:schemeClr val="dk1"/>
              </a:solidFill>
              <a:effectLst/>
              <a:latin typeface="+mn-lt"/>
              <a:ea typeface="+mn-ea"/>
              <a:cs typeface="+mn-cs"/>
            </a:rPr>
            <a:t>を策定し、健全な財政運営に努める。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32990555</v>
      </c>
      <c r="BO4" s="379"/>
      <c r="BP4" s="379"/>
      <c r="BQ4" s="379"/>
      <c r="BR4" s="379"/>
      <c r="BS4" s="379"/>
      <c r="BT4" s="379"/>
      <c r="BU4" s="380"/>
      <c r="BV4" s="378">
        <v>30807214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6.2</v>
      </c>
      <c r="CU4" s="556"/>
      <c r="CV4" s="556"/>
      <c r="CW4" s="556"/>
      <c r="CX4" s="556"/>
      <c r="CY4" s="556"/>
      <c r="CZ4" s="556"/>
      <c r="DA4" s="557"/>
      <c r="DB4" s="555">
        <v>5.4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30979106</v>
      </c>
      <c r="BO5" s="384"/>
      <c r="BP5" s="384"/>
      <c r="BQ5" s="384"/>
      <c r="BR5" s="384"/>
      <c r="BS5" s="384"/>
      <c r="BT5" s="384"/>
      <c r="BU5" s="385"/>
      <c r="BV5" s="383">
        <v>28900349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88.2</v>
      </c>
      <c r="CU5" s="354"/>
      <c r="CV5" s="354"/>
      <c r="CW5" s="354"/>
      <c r="CX5" s="354"/>
      <c r="CY5" s="354"/>
      <c r="CZ5" s="354"/>
      <c r="DA5" s="355"/>
      <c r="DB5" s="353">
        <v>86.1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2011449</v>
      </c>
      <c r="BO6" s="384"/>
      <c r="BP6" s="384"/>
      <c r="BQ6" s="384"/>
      <c r="BR6" s="384"/>
      <c r="BS6" s="384"/>
      <c r="BT6" s="384"/>
      <c r="BU6" s="385"/>
      <c r="BV6" s="383">
        <v>1906865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92.2</v>
      </c>
      <c r="CU6" s="530"/>
      <c r="CV6" s="530"/>
      <c r="CW6" s="530"/>
      <c r="CX6" s="530"/>
      <c r="CY6" s="530"/>
      <c r="CZ6" s="530"/>
      <c r="DA6" s="531"/>
      <c r="DB6" s="529">
        <v>90.1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722375</v>
      </c>
      <c r="BO7" s="384"/>
      <c r="BP7" s="384"/>
      <c r="BQ7" s="384"/>
      <c r="BR7" s="384"/>
      <c r="BS7" s="384"/>
      <c r="BT7" s="384"/>
      <c r="BU7" s="385"/>
      <c r="BV7" s="383">
        <v>799687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20784333</v>
      </c>
      <c r="CU7" s="384"/>
      <c r="CV7" s="384"/>
      <c r="CW7" s="384"/>
      <c r="CX7" s="384"/>
      <c r="CY7" s="384"/>
      <c r="CZ7" s="384"/>
      <c r="DA7" s="385"/>
      <c r="DB7" s="383">
        <v>20654046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1289074</v>
      </c>
      <c r="BO8" s="384"/>
      <c r="BP8" s="384"/>
      <c r="BQ8" s="384"/>
      <c r="BR8" s="384"/>
      <c r="BS8" s="384"/>
      <c r="BT8" s="384"/>
      <c r="BU8" s="385"/>
      <c r="BV8" s="383">
        <v>1107178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v>
      </c>
      <c r="CU8" s="493"/>
      <c r="CV8" s="493"/>
      <c r="CW8" s="493"/>
      <c r="CX8" s="493"/>
      <c r="CY8" s="493"/>
      <c r="CZ8" s="493"/>
      <c r="DA8" s="494"/>
      <c r="DB8" s="492">
        <v>0.5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68512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181896</v>
      </c>
      <c r="BO9" s="384"/>
      <c r="BP9" s="384"/>
      <c r="BQ9" s="384"/>
      <c r="BR9" s="384"/>
      <c r="BS9" s="384"/>
      <c r="BT9" s="384"/>
      <c r="BU9" s="385"/>
      <c r="BV9" s="383">
        <v>310090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11.4</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71180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579925</v>
      </c>
      <c r="BO10" s="384"/>
      <c r="BP10" s="384"/>
      <c r="BQ10" s="384"/>
      <c r="BR10" s="384"/>
      <c r="BS10" s="384"/>
      <c r="BT10" s="384"/>
      <c r="BU10" s="385"/>
      <c r="BV10" s="383">
        <v>426082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68765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68167</v>
      </c>
      <c r="S13" s="485"/>
      <c r="T13" s="485"/>
      <c r="U13" s="485"/>
      <c r="V13" s="486"/>
      <c r="W13" s="472" t="s">
        <v>124</v>
      </c>
      <c r="X13" s="396"/>
      <c r="Y13" s="396"/>
      <c r="Z13" s="396"/>
      <c r="AA13" s="396"/>
      <c r="AB13" s="397"/>
      <c r="AC13" s="359">
        <v>4274</v>
      </c>
      <c r="AD13" s="360"/>
      <c r="AE13" s="360"/>
      <c r="AF13" s="360"/>
      <c r="AG13" s="361"/>
      <c r="AH13" s="359">
        <v>5626</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761821</v>
      </c>
      <c r="BO13" s="384"/>
      <c r="BP13" s="384"/>
      <c r="BQ13" s="384"/>
      <c r="BR13" s="384"/>
      <c r="BS13" s="384"/>
      <c r="BT13" s="384"/>
      <c r="BU13" s="385"/>
      <c r="BV13" s="383">
        <v>736172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69437</v>
      </c>
      <c r="S14" s="485"/>
      <c r="T14" s="485"/>
      <c r="U14" s="485"/>
      <c r="V14" s="486"/>
      <c r="W14" s="487"/>
      <c r="X14" s="399"/>
      <c r="Y14" s="399"/>
      <c r="Z14" s="399"/>
      <c r="AA14" s="399"/>
      <c r="AB14" s="400"/>
      <c r="AC14" s="477">
        <v>13.1</v>
      </c>
      <c r="AD14" s="478"/>
      <c r="AE14" s="478"/>
      <c r="AF14" s="478"/>
      <c r="AG14" s="479"/>
      <c r="AH14" s="477">
        <v>15.6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68871</v>
      </c>
      <c r="S15" s="485"/>
      <c r="T15" s="485"/>
      <c r="U15" s="485"/>
      <c r="V15" s="486"/>
      <c r="W15" s="472" t="s">
        <v>130</v>
      </c>
      <c r="X15" s="396"/>
      <c r="Y15" s="396"/>
      <c r="Z15" s="396"/>
      <c r="AA15" s="396"/>
      <c r="AB15" s="397"/>
      <c r="AC15" s="359">
        <v>10465</v>
      </c>
      <c r="AD15" s="360"/>
      <c r="AE15" s="360"/>
      <c r="AF15" s="360"/>
      <c r="AG15" s="361"/>
      <c r="AH15" s="359">
        <v>12007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6882094</v>
      </c>
      <c r="BO15" s="379"/>
      <c r="BP15" s="379"/>
      <c r="BQ15" s="379"/>
      <c r="BR15" s="379"/>
      <c r="BS15" s="379"/>
      <c r="BT15" s="379"/>
      <c r="BU15" s="380"/>
      <c r="BV15" s="378">
        <v>6789530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32</v>
      </c>
      <c r="AD16" s="478"/>
      <c r="AE16" s="478"/>
      <c r="AF16" s="478"/>
      <c r="AG16" s="479"/>
      <c r="AH16" s="477">
        <v>33.200000000000003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13957327</v>
      </c>
      <c r="BO16" s="384"/>
      <c r="BP16" s="384"/>
      <c r="BQ16" s="384"/>
      <c r="BR16" s="384"/>
      <c r="BS16" s="384"/>
      <c r="BT16" s="384"/>
      <c r="BU16" s="385"/>
      <c r="BV16" s="383">
        <v>13481430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17979</v>
      </c>
      <c r="AD17" s="360"/>
      <c r="AE17" s="360"/>
      <c r="AF17" s="360"/>
      <c r="AG17" s="361"/>
      <c r="AH17" s="359">
        <v>18468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8794708</v>
      </c>
      <c r="BO17" s="384"/>
      <c r="BP17" s="384"/>
      <c r="BQ17" s="384"/>
      <c r="BR17" s="384"/>
      <c r="BS17" s="384"/>
      <c r="BT17" s="384"/>
      <c r="BU17" s="385"/>
      <c r="BV17" s="383">
        <v>8725952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222.71</v>
      </c>
      <c r="M18" s="448"/>
      <c r="N18" s="448"/>
      <c r="O18" s="448"/>
      <c r="P18" s="448"/>
      <c r="Q18" s="448"/>
      <c r="R18" s="449"/>
      <c r="S18" s="449"/>
      <c r="T18" s="449"/>
      <c r="U18" s="449"/>
      <c r="V18" s="450"/>
      <c r="W18" s="464"/>
      <c r="X18" s="465"/>
      <c r="Y18" s="465"/>
      <c r="Z18" s="465"/>
      <c r="AA18" s="465"/>
      <c r="AB18" s="473"/>
      <c r="AC18" s="347">
        <v>55</v>
      </c>
      <c r="AD18" s="348"/>
      <c r="AE18" s="348"/>
      <c r="AF18" s="348"/>
      <c r="AG18" s="451"/>
      <c r="AH18" s="347">
        <v>51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18098171</v>
      </c>
      <c r="BO18" s="384"/>
      <c r="BP18" s="384"/>
      <c r="BQ18" s="384"/>
      <c r="BR18" s="384"/>
      <c r="BS18" s="384"/>
      <c r="BT18" s="384"/>
      <c r="BU18" s="385"/>
      <c r="BV18" s="383">
        <v>17431155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23958317</v>
      </c>
      <c r="BO19" s="384"/>
      <c r="BP19" s="384"/>
      <c r="BQ19" s="384"/>
      <c r="BR19" s="384"/>
      <c r="BS19" s="384"/>
      <c r="BT19" s="384"/>
      <c r="BU19" s="385"/>
      <c r="BV19" s="383">
        <v>22762933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22871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26047029</v>
      </c>
      <c r="BO23" s="384"/>
      <c r="BP23" s="384"/>
      <c r="BQ23" s="384"/>
      <c r="BR23" s="384"/>
      <c r="BS23" s="384"/>
      <c r="BT23" s="384"/>
      <c r="BU23" s="385"/>
      <c r="BV23" s="383">
        <v>25399302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9260</v>
      </c>
      <c r="R24" s="360"/>
      <c r="S24" s="360"/>
      <c r="T24" s="360"/>
      <c r="U24" s="360"/>
      <c r="V24" s="361"/>
      <c r="W24" s="425"/>
      <c r="X24" s="416"/>
      <c r="Y24" s="417"/>
      <c r="Z24" s="356" t="s">
        <v>153</v>
      </c>
      <c r="AA24" s="357"/>
      <c r="AB24" s="357"/>
      <c r="AC24" s="357"/>
      <c r="AD24" s="357"/>
      <c r="AE24" s="357"/>
      <c r="AF24" s="357"/>
      <c r="AG24" s="358"/>
      <c r="AH24" s="359">
        <v>490</v>
      </c>
      <c r="AI24" s="360"/>
      <c r="AJ24" s="360"/>
      <c r="AK24" s="360"/>
      <c r="AL24" s="361"/>
      <c r="AM24" s="359">
        <v>1585150</v>
      </c>
      <c r="AN24" s="360"/>
      <c r="AO24" s="360"/>
      <c r="AP24" s="360"/>
      <c r="AQ24" s="360"/>
      <c r="AR24" s="361"/>
      <c r="AS24" s="359">
        <v>3235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17878296</v>
      </c>
      <c r="BO24" s="384"/>
      <c r="BP24" s="384"/>
      <c r="BQ24" s="384"/>
      <c r="BR24" s="384"/>
      <c r="BS24" s="384"/>
      <c r="BT24" s="384"/>
      <c r="BU24" s="385"/>
      <c r="BV24" s="383">
        <v>18507243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7340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373941</v>
      </c>
      <c r="BO25" s="379"/>
      <c r="BP25" s="379"/>
      <c r="BQ25" s="379"/>
      <c r="BR25" s="379"/>
      <c r="BS25" s="379"/>
      <c r="BT25" s="379"/>
      <c r="BU25" s="380"/>
      <c r="BV25" s="378">
        <v>333643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6650</v>
      </c>
      <c r="R26" s="360"/>
      <c r="S26" s="360"/>
      <c r="T26" s="360"/>
      <c r="U26" s="360"/>
      <c r="V26" s="361"/>
      <c r="W26" s="425"/>
      <c r="X26" s="416"/>
      <c r="Y26" s="417"/>
      <c r="Z26" s="356" t="s">
        <v>159</v>
      </c>
      <c r="AA26" s="438"/>
      <c r="AB26" s="438"/>
      <c r="AC26" s="438"/>
      <c r="AD26" s="438"/>
      <c r="AE26" s="438"/>
      <c r="AF26" s="438"/>
      <c r="AG26" s="439"/>
      <c r="AH26" s="359">
        <v>53</v>
      </c>
      <c r="AI26" s="360"/>
      <c r="AJ26" s="360"/>
      <c r="AK26" s="360"/>
      <c r="AL26" s="361"/>
      <c r="AM26" s="359">
        <v>167321</v>
      </c>
      <c r="AN26" s="360"/>
      <c r="AO26" s="360"/>
      <c r="AP26" s="360"/>
      <c r="AQ26" s="360"/>
      <c r="AR26" s="361"/>
      <c r="AS26" s="359">
        <v>3157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7427</v>
      </c>
      <c r="BO26" s="384"/>
      <c r="BP26" s="384"/>
      <c r="BQ26" s="384"/>
      <c r="BR26" s="384"/>
      <c r="BS26" s="384"/>
      <c r="BT26" s="384"/>
      <c r="BU26" s="385"/>
      <c r="BV26" s="383">
        <v>8892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5040</v>
      </c>
      <c r="R27" s="360"/>
      <c r="S27" s="360"/>
      <c r="T27" s="360"/>
      <c r="U27" s="360"/>
      <c r="V27" s="361"/>
      <c r="W27" s="425"/>
      <c r="X27" s="416"/>
      <c r="Y27" s="417"/>
      <c r="Z27" s="356" t="s">
        <v>162</v>
      </c>
      <c r="AA27" s="357"/>
      <c r="AB27" s="357"/>
      <c r="AC27" s="357"/>
      <c r="AD27" s="357"/>
      <c r="AE27" s="357"/>
      <c r="AF27" s="357"/>
      <c r="AG27" s="358"/>
      <c r="AH27" s="359">
        <v>77</v>
      </c>
      <c r="AI27" s="360"/>
      <c r="AJ27" s="360"/>
      <c r="AK27" s="360"/>
      <c r="AL27" s="361"/>
      <c r="AM27" s="359">
        <v>233464</v>
      </c>
      <c r="AN27" s="360"/>
      <c r="AO27" s="360"/>
      <c r="AP27" s="360"/>
      <c r="AQ27" s="360"/>
      <c r="AR27" s="361"/>
      <c r="AS27" s="359">
        <v>3032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1116713</v>
      </c>
      <c r="BO27" s="387"/>
      <c r="BP27" s="387"/>
      <c r="BQ27" s="387"/>
      <c r="BR27" s="387"/>
      <c r="BS27" s="387"/>
      <c r="BT27" s="387"/>
      <c r="BU27" s="388"/>
      <c r="BV27" s="386">
        <v>1116458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4390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8486904</v>
      </c>
      <c r="BO28" s="379"/>
      <c r="BP28" s="379"/>
      <c r="BQ28" s="379"/>
      <c r="BR28" s="379"/>
      <c r="BS28" s="379"/>
      <c r="BT28" s="379"/>
      <c r="BU28" s="380"/>
      <c r="BV28" s="378">
        <v>7906979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20</v>
      </c>
      <c r="M29" s="360"/>
      <c r="N29" s="360"/>
      <c r="O29" s="360"/>
      <c r="P29" s="361"/>
      <c r="Q29" s="359">
        <v>4070</v>
      </c>
      <c r="R29" s="360"/>
      <c r="S29" s="360"/>
      <c r="T29" s="360"/>
      <c r="U29" s="360"/>
      <c r="V29" s="361"/>
      <c r="W29" s="426"/>
      <c r="X29" s="427"/>
      <c r="Y29" s="428"/>
      <c r="Z29" s="356" t="s">
        <v>169</v>
      </c>
      <c r="AA29" s="357"/>
      <c r="AB29" s="357"/>
      <c r="AC29" s="357"/>
      <c r="AD29" s="357"/>
      <c r="AE29" s="357"/>
      <c r="AF29" s="357"/>
      <c r="AG29" s="358"/>
      <c r="AH29" s="359">
        <v>567</v>
      </c>
      <c r="AI29" s="360"/>
      <c r="AJ29" s="360"/>
      <c r="AK29" s="360"/>
      <c r="AL29" s="361"/>
      <c r="AM29" s="359">
        <v>1818614</v>
      </c>
      <c r="AN29" s="360"/>
      <c r="AO29" s="360"/>
      <c r="AP29" s="360"/>
      <c r="AQ29" s="360"/>
      <c r="AR29" s="361"/>
      <c r="AS29" s="359">
        <v>3207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659449</v>
      </c>
      <c r="BO29" s="384"/>
      <c r="BP29" s="384"/>
      <c r="BQ29" s="384"/>
      <c r="BR29" s="384"/>
      <c r="BS29" s="384"/>
      <c r="BT29" s="384"/>
      <c r="BU29" s="385"/>
      <c r="BV29" s="383">
        <v>384032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7531374</v>
      </c>
      <c r="BO30" s="387"/>
      <c r="BP30" s="387"/>
      <c r="BQ30" s="387"/>
      <c r="BR30" s="387"/>
      <c r="BS30" s="387"/>
      <c r="BT30" s="387"/>
      <c r="BU30" s="388"/>
      <c r="BV30" s="386">
        <v>7321655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三観広域行政組合（一般会計）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三豊市土地開発公社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国民健康保険診療所事業特別会計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浄化槽整備推進事業特別会計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三観広域行政組合（電子計算センター）</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株式会社みの</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港湾整備事業特別会計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三豊総合病院企業団（病院事業会計）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株式会社たからだの里</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三豊総合病院企業団（保健福祉総合施設事業）</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財団法人三豊市国際交流協会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三豊総合病院企業団（介護老人保健施設事業会計）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三豊市観音寺市学校組合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三観衛生組合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香川県中部広域競艇事業組合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香川県市町総合事務組合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香川県後期高齢者医療広域連合（一般会計）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7645114</v>
      </c>
      <c r="S5" s="639"/>
      <c r="T5" s="639"/>
      <c r="U5" s="639"/>
      <c r="V5" s="639"/>
      <c r="W5" s="639"/>
      <c r="X5" s="639"/>
      <c r="Y5" s="686"/>
      <c r="Z5" s="699">
        <v>23.2</v>
      </c>
      <c r="AA5" s="699"/>
      <c r="AB5" s="699"/>
      <c r="AC5" s="699"/>
      <c r="AD5" s="700">
        <v>7645114</v>
      </c>
      <c r="AE5" s="700"/>
      <c r="AF5" s="700"/>
      <c r="AG5" s="700"/>
      <c r="AH5" s="700"/>
      <c r="AI5" s="700"/>
      <c r="AJ5" s="700"/>
      <c r="AK5" s="700"/>
      <c r="AL5" s="687">
        <v>39</v>
      </c>
      <c r="AM5" s="656"/>
      <c r="AN5" s="656"/>
      <c r="AO5" s="688"/>
      <c r="AP5" s="675" t="s">
        <v>207</v>
      </c>
      <c r="AQ5" s="676"/>
      <c r="AR5" s="676"/>
      <c r="AS5" s="676"/>
      <c r="AT5" s="676"/>
      <c r="AU5" s="676"/>
      <c r="AV5" s="676"/>
      <c r="AW5" s="676"/>
      <c r="AX5" s="676"/>
      <c r="AY5" s="676"/>
      <c r="AZ5" s="676"/>
      <c r="BA5" s="676"/>
      <c r="BB5" s="676"/>
      <c r="BC5" s="676"/>
      <c r="BD5" s="676"/>
      <c r="BE5" s="676"/>
      <c r="BF5" s="677"/>
      <c r="BG5" s="588">
        <v>7639711</v>
      </c>
      <c r="BH5" s="589"/>
      <c r="BI5" s="589"/>
      <c r="BJ5" s="589"/>
      <c r="BK5" s="589"/>
      <c r="BL5" s="589"/>
      <c r="BM5" s="589"/>
      <c r="BN5" s="590"/>
      <c r="BO5" s="641">
        <v>99.9</v>
      </c>
      <c r="BP5" s="641"/>
      <c r="BQ5" s="641"/>
      <c r="BR5" s="641"/>
      <c r="BS5" s="642">
        <v>76063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296345</v>
      </c>
      <c r="S6" s="589"/>
      <c r="T6" s="589"/>
      <c r="U6" s="589"/>
      <c r="V6" s="589"/>
      <c r="W6" s="589"/>
      <c r="X6" s="589"/>
      <c r="Y6" s="590"/>
      <c r="Z6" s="641">
        <v>0.9</v>
      </c>
      <c r="AA6" s="641"/>
      <c r="AB6" s="641"/>
      <c r="AC6" s="641"/>
      <c r="AD6" s="642">
        <v>296345</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7639711</v>
      </c>
      <c r="BH6" s="589"/>
      <c r="BI6" s="589"/>
      <c r="BJ6" s="589"/>
      <c r="BK6" s="589"/>
      <c r="BL6" s="589"/>
      <c r="BM6" s="589"/>
      <c r="BN6" s="590"/>
      <c r="BO6" s="641">
        <v>99.9</v>
      </c>
      <c r="BP6" s="641"/>
      <c r="BQ6" s="641"/>
      <c r="BR6" s="641"/>
      <c r="BS6" s="642">
        <v>76063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267316</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267316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25183</v>
      </c>
      <c r="S7" s="589"/>
      <c r="T7" s="589"/>
      <c r="U7" s="589"/>
      <c r="V7" s="589"/>
      <c r="W7" s="589"/>
      <c r="X7" s="589"/>
      <c r="Y7" s="590"/>
      <c r="Z7" s="641">
        <v>0.1</v>
      </c>
      <c r="AA7" s="641"/>
      <c r="AB7" s="641"/>
      <c r="AC7" s="641"/>
      <c r="AD7" s="642">
        <v>25183</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3352072</v>
      </c>
      <c r="BH7" s="589"/>
      <c r="BI7" s="589"/>
      <c r="BJ7" s="589"/>
      <c r="BK7" s="589"/>
      <c r="BL7" s="589"/>
      <c r="BM7" s="589"/>
      <c r="BN7" s="590"/>
      <c r="BO7" s="641">
        <v>43.8</v>
      </c>
      <c r="BP7" s="641"/>
      <c r="BQ7" s="641"/>
      <c r="BR7" s="641"/>
      <c r="BS7" s="642">
        <v>76063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5524949</v>
      </c>
      <c r="CS7" s="589"/>
      <c r="CT7" s="589"/>
      <c r="CU7" s="589"/>
      <c r="CV7" s="589"/>
      <c r="CW7" s="589"/>
      <c r="CX7" s="589"/>
      <c r="CY7" s="590"/>
      <c r="CZ7" s="641">
        <v>17.8</v>
      </c>
      <c r="DA7" s="641"/>
      <c r="DB7" s="641"/>
      <c r="DC7" s="641"/>
      <c r="DD7" s="594">
        <v>860746</v>
      </c>
      <c r="DE7" s="589"/>
      <c r="DF7" s="589"/>
      <c r="DG7" s="589"/>
      <c r="DH7" s="589"/>
      <c r="DI7" s="589"/>
      <c r="DJ7" s="589"/>
      <c r="DK7" s="589"/>
      <c r="DL7" s="589"/>
      <c r="DM7" s="589"/>
      <c r="DN7" s="589"/>
      <c r="DO7" s="589"/>
      <c r="DP7" s="590"/>
      <c r="DQ7" s="594">
        <v>4115075</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73092</v>
      </c>
      <c r="S8" s="589"/>
      <c r="T8" s="589"/>
      <c r="U8" s="589"/>
      <c r="V8" s="589"/>
      <c r="W8" s="589"/>
      <c r="X8" s="589"/>
      <c r="Y8" s="590"/>
      <c r="Z8" s="641">
        <v>0.2</v>
      </c>
      <c r="AA8" s="641"/>
      <c r="AB8" s="641"/>
      <c r="AC8" s="641"/>
      <c r="AD8" s="642">
        <v>73092</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114937</v>
      </c>
      <c r="BH8" s="589"/>
      <c r="BI8" s="589"/>
      <c r="BJ8" s="589"/>
      <c r="BK8" s="589"/>
      <c r="BL8" s="589"/>
      <c r="BM8" s="589"/>
      <c r="BN8" s="590"/>
      <c r="BO8" s="641">
        <v>1.5</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8924446</v>
      </c>
      <c r="CS8" s="589"/>
      <c r="CT8" s="589"/>
      <c r="CU8" s="589"/>
      <c r="CV8" s="589"/>
      <c r="CW8" s="589"/>
      <c r="CX8" s="589"/>
      <c r="CY8" s="590"/>
      <c r="CZ8" s="641">
        <v>28.8</v>
      </c>
      <c r="DA8" s="641"/>
      <c r="DB8" s="641"/>
      <c r="DC8" s="641"/>
      <c r="DD8" s="594">
        <v>121479</v>
      </c>
      <c r="DE8" s="589"/>
      <c r="DF8" s="589"/>
      <c r="DG8" s="589"/>
      <c r="DH8" s="589"/>
      <c r="DI8" s="589"/>
      <c r="DJ8" s="589"/>
      <c r="DK8" s="589"/>
      <c r="DL8" s="589"/>
      <c r="DM8" s="589"/>
      <c r="DN8" s="589"/>
      <c r="DO8" s="589"/>
      <c r="DP8" s="590"/>
      <c r="DQ8" s="594">
        <v>5580498</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36544</v>
      </c>
      <c r="S9" s="589"/>
      <c r="T9" s="589"/>
      <c r="U9" s="589"/>
      <c r="V9" s="589"/>
      <c r="W9" s="589"/>
      <c r="X9" s="589"/>
      <c r="Y9" s="590"/>
      <c r="Z9" s="641">
        <v>0.1</v>
      </c>
      <c r="AA9" s="641"/>
      <c r="AB9" s="641"/>
      <c r="AC9" s="641"/>
      <c r="AD9" s="642">
        <v>36544</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2522749</v>
      </c>
      <c r="BH9" s="589"/>
      <c r="BI9" s="589"/>
      <c r="BJ9" s="589"/>
      <c r="BK9" s="589"/>
      <c r="BL9" s="589"/>
      <c r="BM9" s="589"/>
      <c r="BN9" s="590"/>
      <c r="BO9" s="641">
        <v>33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3568145</v>
      </c>
      <c r="CS9" s="589"/>
      <c r="CT9" s="589"/>
      <c r="CU9" s="589"/>
      <c r="CV9" s="589"/>
      <c r="CW9" s="589"/>
      <c r="CX9" s="589"/>
      <c r="CY9" s="590"/>
      <c r="CZ9" s="641">
        <v>11.5</v>
      </c>
      <c r="DA9" s="641"/>
      <c r="DB9" s="641"/>
      <c r="DC9" s="641"/>
      <c r="DD9" s="594">
        <v>585527</v>
      </c>
      <c r="DE9" s="589"/>
      <c r="DF9" s="589"/>
      <c r="DG9" s="589"/>
      <c r="DH9" s="589"/>
      <c r="DI9" s="589"/>
      <c r="DJ9" s="589"/>
      <c r="DK9" s="589"/>
      <c r="DL9" s="589"/>
      <c r="DM9" s="589"/>
      <c r="DN9" s="589"/>
      <c r="DO9" s="589"/>
      <c r="DP9" s="590"/>
      <c r="DQ9" s="594">
        <v>2601484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754409</v>
      </c>
      <c r="S10" s="589"/>
      <c r="T10" s="589"/>
      <c r="U10" s="589"/>
      <c r="V10" s="589"/>
      <c r="W10" s="589"/>
      <c r="X10" s="589"/>
      <c r="Y10" s="590"/>
      <c r="Z10" s="641">
        <v>2.2999999999999998</v>
      </c>
      <c r="AA10" s="641"/>
      <c r="AB10" s="641"/>
      <c r="AC10" s="641"/>
      <c r="AD10" s="642">
        <v>754409</v>
      </c>
      <c r="AE10" s="642"/>
      <c r="AF10" s="642"/>
      <c r="AG10" s="642"/>
      <c r="AH10" s="642"/>
      <c r="AI10" s="642"/>
      <c r="AJ10" s="642"/>
      <c r="AK10" s="642"/>
      <c r="AL10" s="611">
        <v>3.8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145913</v>
      </c>
      <c r="BH10" s="589"/>
      <c r="BI10" s="589"/>
      <c r="BJ10" s="589"/>
      <c r="BK10" s="589"/>
      <c r="BL10" s="589"/>
      <c r="BM10" s="589"/>
      <c r="BN10" s="590"/>
      <c r="BO10" s="641">
        <v>1.9</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25091</v>
      </c>
      <c r="CS10" s="589"/>
      <c r="CT10" s="589"/>
      <c r="CU10" s="589"/>
      <c r="CV10" s="589"/>
      <c r="CW10" s="589"/>
      <c r="CX10" s="589"/>
      <c r="CY10" s="590"/>
      <c r="CZ10" s="641">
        <v>0.1</v>
      </c>
      <c r="DA10" s="641"/>
      <c r="DB10" s="641"/>
      <c r="DC10" s="641"/>
      <c r="DD10" s="594">
        <v>3920</v>
      </c>
      <c r="DE10" s="589"/>
      <c r="DF10" s="589"/>
      <c r="DG10" s="589"/>
      <c r="DH10" s="589"/>
      <c r="DI10" s="589"/>
      <c r="DJ10" s="589"/>
      <c r="DK10" s="589"/>
      <c r="DL10" s="589"/>
      <c r="DM10" s="589"/>
      <c r="DN10" s="589"/>
      <c r="DO10" s="589"/>
      <c r="DP10" s="590"/>
      <c r="DQ10" s="594">
        <v>10086</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54749</v>
      </c>
      <c r="S11" s="589"/>
      <c r="T11" s="589"/>
      <c r="U11" s="589"/>
      <c r="V11" s="589"/>
      <c r="W11" s="589"/>
      <c r="X11" s="589"/>
      <c r="Y11" s="590"/>
      <c r="Z11" s="641">
        <v>0.2</v>
      </c>
      <c r="AA11" s="641"/>
      <c r="AB11" s="641"/>
      <c r="AC11" s="641"/>
      <c r="AD11" s="642">
        <v>54749</v>
      </c>
      <c r="AE11" s="642"/>
      <c r="AF11" s="642"/>
      <c r="AG11" s="642"/>
      <c r="AH11" s="642"/>
      <c r="AI11" s="642"/>
      <c r="AJ11" s="642"/>
      <c r="AK11" s="642"/>
      <c r="AL11" s="611">
        <v>0.3</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568473</v>
      </c>
      <c r="BH11" s="589"/>
      <c r="BI11" s="589"/>
      <c r="BJ11" s="589"/>
      <c r="BK11" s="589"/>
      <c r="BL11" s="589"/>
      <c r="BM11" s="589"/>
      <c r="BN11" s="590"/>
      <c r="BO11" s="641">
        <v>7.4</v>
      </c>
      <c r="BP11" s="641"/>
      <c r="BQ11" s="641"/>
      <c r="BR11" s="641"/>
      <c r="BS11" s="594">
        <v>76063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1434221</v>
      </c>
      <c r="CS11" s="589"/>
      <c r="CT11" s="589"/>
      <c r="CU11" s="589"/>
      <c r="CV11" s="589"/>
      <c r="CW11" s="589"/>
      <c r="CX11" s="589"/>
      <c r="CY11" s="590"/>
      <c r="CZ11" s="641">
        <v>4.5999999999999996</v>
      </c>
      <c r="DA11" s="641"/>
      <c r="DB11" s="641"/>
      <c r="DC11" s="641"/>
      <c r="DD11" s="594">
        <v>578954</v>
      </c>
      <c r="DE11" s="589"/>
      <c r="DF11" s="589"/>
      <c r="DG11" s="589"/>
      <c r="DH11" s="589"/>
      <c r="DI11" s="589"/>
      <c r="DJ11" s="589"/>
      <c r="DK11" s="589"/>
      <c r="DL11" s="589"/>
      <c r="DM11" s="589"/>
      <c r="DN11" s="589"/>
      <c r="DO11" s="589"/>
      <c r="DP11" s="590"/>
      <c r="DQ11" s="594">
        <v>805394</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3673768</v>
      </c>
      <c r="BH12" s="589"/>
      <c r="BI12" s="589"/>
      <c r="BJ12" s="589"/>
      <c r="BK12" s="589"/>
      <c r="BL12" s="589"/>
      <c r="BM12" s="589"/>
      <c r="BN12" s="590"/>
      <c r="BO12" s="641">
        <v>48.1</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192864</v>
      </c>
      <c r="CS12" s="589"/>
      <c r="CT12" s="589"/>
      <c r="CU12" s="589"/>
      <c r="CV12" s="589"/>
      <c r="CW12" s="589"/>
      <c r="CX12" s="589"/>
      <c r="CY12" s="590"/>
      <c r="CZ12" s="641">
        <v>0.6</v>
      </c>
      <c r="DA12" s="641"/>
      <c r="DB12" s="641"/>
      <c r="DC12" s="641"/>
      <c r="DD12" s="594">
        <v>76</v>
      </c>
      <c r="DE12" s="589"/>
      <c r="DF12" s="589"/>
      <c r="DG12" s="589"/>
      <c r="DH12" s="589"/>
      <c r="DI12" s="589"/>
      <c r="DJ12" s="589"/>
      <c r="DK12" s="589"/>
      <c r="DL12" s="589"/>
      <c r="DM12" s="589"/>
      <c r="DN12" s="589"/>
      <c r="DO12" s="589"/>
      <c r="DP12" s="590"/>
      <c r="DQ12" s="594">
        <v>173039</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39538</v>
      </c>
      <c r="S13" s="589"/>
      <c r="T13" s="589"/>
      <c r="U13" s="589"/>
      <c r="V13" s="589"/>
      <c r="W13" s="589"/>
      <c r="X13" s="589"/>
      <c r="Y13" s="590"/>
      <c r="Z13" s="641">
        <v>0.1</v>
      </c>
      <c r="AA13" s="641"/>
      <c r="AB13" s="641"/>
      <c r="AC13" s="641"/>
      <c r="AD13" s="642">
        <v>39538</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3672985</v>
      </c>
      <c r="BH13" s="589"/>
      <c r="BI13" s="589"/>
      <c r="BJ13" s="589"/>
      <c r="BK13" s="589"/>
      <c r="BL13" s="589"/>
      <c r="BM13" s="589"/>
      <c r="BN13" s="590"/>
      <c r="BO13" s="641">
        <v>48</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1936331</v>
      </c>
      <c r="CS13" s="589"/>
      <c r="CT13" s="589"/>
      <c r="CU13" s="589"/>
      <c r="CV13" s="589"/>
      <c r="CW13" s="589"/>
      <c r="CX13" s="589"/>
      <c r="CY13" s="590"/>
      <c r="CZ13" s="641">
        <v>6.3</v>
      </c>
      <c r="DA13" s="641"/>
      <c r="DB13" s="641"/>
      <c r="DC13" s="641"/>
      <c r="DD13" s="594">
        <v>1173725</v>
      </c>
      <c r="DE13" s="589"/>
      <c r="DF13" s="589"/>
      <c r="DG13" s="589"/>
      <c r="DH13" s="589"/>
      <c r="DI13" s="589"/>
      <c r="DJ13" s="589"/>
      <c r="DK13" s="589"/>
      <c r="DL13" s="589"/>
      <c r="DM13" s="589"/>
      <c r="DN13" s="589"/>
      <c r="DO13" s="589"/>
      <c r="DP13" s="590"/>
      <c r="DQ13" s="594">
        <v>1379446</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204576</v>
      </c>
      <c r="BH14" s="589"/>
      <c r="BI14" s="589"/>
      <c r="BJ14" s="589"/>
      <c r="BK14" s="589"/>
      <c r="BL14" s="589"/>
      <c r="BM14" s="589"/>
      <c r="BN14" s="590"/>
      <c r="BO14" s="641">
        <v>2.7</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1134480</v>
      </c>
      <c r="CS14" s="589"/>
      <c r="CT14" s="589"/>
      <c r="CU14" s="589"/>
      <c r="CV14" s="589"/>
      <c r="CW14" s="589"/>
      <c r="CX14" s="589"/>
      <c r="CY14" s="590"/>
      <c r="CZ14" s="641">
        <v>3.7</v>
      </c>
      <c r="DA14" s="641"/>
      <c r="DB14" s="641"/>
      <c r="DC14" s="641"/>
      <c r="DD14" s="594">
        <v>62590</v>
      </c>
      <c r="DE14" s="589"/>
      <c r="DF14" s="589"/>
      <c r="DG14" s="589"/>
      <c r="DH14" s="589"/>
      <c r="DI14" s="589"/>
      <c r="DJ14" s="589"/>
      <c r="DK14" s="589"/>
      <c r="DL14" s="589"/>
      <c r="DM14" s="589"/>
      <c r="DN14" s="589"/>
      <c r="DO14" s="589"/>
      <c r="DP14" s="590"/>
      <c r="DQ14" s="594">
        <v>1089618</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23930</v>
      </c>
      <c r="S15" s="589"/>
      <c r="T15" s="589"/>
      <c r="U15" s="589"/>
      <c r="V15" s="589"/>
      <c r="W15" s="589"/>
      <c r="X15" s="589"/>
      <c r="Y15" s="590"/>
      <c r="Z15" s="641">
        <v>0.1</v>
      </c>
      <c r="AA15" s="641"/>
      <c r="AB15" s="641"/>
      <c r="AC15" s="641"/>
      <c r="AD15" s="642">
        <v>23930</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409295</v>
      </c>
      <c r="BH15" s="589"/>
      <c r="BI15" s="589"/>
      <c r="BJ15" s="589"/>
      <c r="BK15" s="589"/>
      <c r="BL15" s="589"/>
      <c r="BM15" s="589"/>
      <c r="BN15" s="590"/>
      <c r="BO15" s="641">
        <v>5.4</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5079481</v>
      </c>
      <c r="CS15" s="589"/>
      <c r="CT15" s="589"/>
      <c r="CU15" s="589"/>
      <c r="CV15" s="589"/>
      <c r="CW15" s="589"/>
      <c r="CX15" s="589"/>
      <c r="CY15" s="590"/>
      <c r="CZ15" s="641">
        <v>16.399999999999999</v>
      </c>
      <c r="DA15" s="641"/>
      <c r="DB15" s="641"/>
      <c r="DC15" s="641"/>
      <c r="DD15" s="594">
        <v>1910552</v>
      </c>
      <c r="DE15" s="589"/>
      <c r="DF15" s="589"/>
      <c r="DG15" s="589"/>
      <c r="DH15" s="589"/>
      <c r="DI15" s="589"/>
      <c r="DJ15" s="589"/>
      <c r="DK15" s="589"/>
      <c r="DL15" s="589"/>
      <c r="DM15" s="589"/>
      <c r="DN15" s="589"/>
      <c r="DO15" s="589"/>
      <c r="DP15" s="590"/>
      <c r="DQ15" s="594">
        <v>3172798</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11791752</v>
      </c>
      <c r="S16" s="589"/>
      <c r="T16" s="589"/>
      <c r="U16" s="589"/>
      <c r="V16" s="589"/>
      <c r="W16" s="589"/>
      <c r="X16" s="589"/>
      <c r="Y16" s="590"/>
      <c r="Z16" s="641">
        <v>35.700000000000003</v>
      </c>
      <c r="AA16" s="641"/>
      <c r="AB16" s="641"/>
      <c r="AC16" s="641"/>
      <c r="AD16" s="642">
        <v>10636545</v>
      </c>
      <c r="AE16" s="642"/>
      <c r="AF16" s="642"/>
      <c r="AG16" s="642"/>
      <c r="AH16" s="642"/>
      <c r="AI16" s="642"/>
      <c r="AJ16" s="642"/>
      <c r="AK16" s="642"/>
      <c r="AL16" s="611">
        <v>54.2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27506</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4587</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10636545</v>
      </c>
      <c r="S17" s="589"/>
      <c r="T17" s="589"/>
      <c r="U17" s="589"/>
      <c r="V17" s="589"/>
      <c r="W17" s="589"/>
      <c r="X17" s="589"/>
      <c r="Y17" s="590"/>
      <c r="Z17" s="641">
        <v>32.200000000000003</v>
      </c>
      <c r="AA17" s="641"/>
      <c r="AB17" s="641"/>
      <c r="AC17" s="641"/>
      <c r="AD17" s="642">
        <v>10636545</v>
      </c>
      <c r="AE17" s="642"/>
      <c r="AF17" s="642"/>
      <c r="AG17" s="642"/>
      <c r="AH17" s="642"/>
      <c r="AI17" s="642"/>
      <c r="AJ17" s="642"/>
      <c r="AK17" s="642"/>
      <c r="AL17" s="611">
        <v>54.2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2858106</v>
      </c>
      <c r="CS17" s="589"/>
      <c r="CT17" s="589"/>
      <c r="CU17" s="589"/>
      <c r="CV17" s="589"/>
      <c r="CW17" s="589"/>
      <c r="CX17" s="589"/>
      <c r="CY17" s="590"/>
      <c r="CZ17" s="641">
        <v>9.1999999999999993</v>
      </c>
      <c r="DA17" s="641"/>
      <c r="DB17" s="641"/>
      <c r="DC17" s="641"/>
      <c r="DD17" s="594" t="s">
        <v>220</v>
      </c>
      <c r="DE17" s="589"/>
      <c r="DF17" s="589"/>
      <c r="DG17" s="589"/>
      <c r="DH17" s="589"/>
      <c r="DI17" s="589"/>
      <c r="DJ17" s="589"/>
      <c r="DK17" s="589"/>
      <c r="DL17" s="589"/>
      <c r="DM17" s="589"/>
      <c r="DN17" s="589"/>
      <c r="DO17" s="589"/>
      <c r="DP17" s="590"/>
      <c r="DQ17" s="594">
        <v>2741357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1155206</v>
      </c>
      <c r="S18" s="589"/>
      <c r="T18" s="589"/>
      <c r="U18" s="589"/>
      <c r="V18" s="589"/>
      <c r="W18" s="589"/>
      <c r="X18" s="589"/>
      <c r="Y18" s="590"/>
      <c r="Z18" s="641">
        <v>3.5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6170</v>
      </c>
      <c r="CS18" s="589"/>
      <c r="CT18" s="589"/>
      <c r="CU18" s="589"/>
      <c r="CV18" s="589"/>
      <c r="CW18" s="589"/>
      <c r="CX18" s="589"/>
      <c r="CY18" s="590"/>
      <c r="CZ18" s="641">
        <v>0</v>
      </c>
      <c r="DA18" s="641"/>
      <c r="DB18" s="641"/>
      <c r="DC18" s="641"/>
      <c r="DD18" s="594" t="s">
        <v>220</v>
      </c>
      <c r="DE18" s="589"/>
      <c r="DF18" s="589"/>
      <c r="DG18" s="589"/>
      <c r="DH18" s="589"/>
      <c r="DI18" s="589"/>
      <c r="DJ18" s="589"/>
      <c r="DK18" s="589"/>
      <c r="DL18" s="589"/>
      <c r="DM18" s="589"/>
      <c r="DN18" s="589"/>
      <c r="DO18" s="589"/>
      <c r="DP18" s="590"/>
      <c r="DQ18" s="594">
        <v>6170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5403</v>
      </c>
      <c r="BH19" s="589"/>
      <c r="BI19" s="589"/>
      <c r="BJ19" s="589"/>
      <c r="BK19" s="589"/>
      <c r="BL19" s="589"/>
      <c r="BM19" s="589"/>
      <c r="BN19" s="590"/>
      <c r="BO19" s="641">
        <v>0.1</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20740656</v>
      </c>
      <c r="S20" s="589"/>
      <c r="T20" s="589"/>
      <c r="U20" s="589"/>
      <c r="V20" s="589"/>
      <c r="W20" s="589"/>
      <c r="X20" s="589"/>
      <c r="Y20" s="590"/>
      <c r="Z20" s="641">
        <v>62.9</v>
      </c>
      <c r="AA20" s="641"/>
      <c r="AB20" s="641"/>
      <c r="AC20" s="641"/>
      <c r="AD20" s="642">
        <v>19585449</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5403</v>
      </c>
      <c r="BH20" s="589"/>
      <c r="BI20" s="589"/>
      <c r="BJ20" s="589"/>
      <c r="BK20" s="589"/>
      <c r="BL20" s="589"/>
      <c r="BM20" s="589"/>
      <c r="BN20" s="590"/>
      <c r="BO20" s="641">
        <v>0.1</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30979106</v>
      </c>
      <c r="CS20" s="589"/>
      <c r="CT20" s="589"/>
      <c r="CU20" s="589"/>
      <c r="CV20" s="589"/>
      <c r="CW20" s="589"/>
      <c r="CX20" s="589"/>
      <c r="CY20" s="590"/>
      <c r="CZ20" s="641">
        <v>100</v>
      </c>
      <c r="DA20" s="641"/>
      <c r="DB20" s="641"/>
      <c r="DC20" s="641"/>
      <c r="DD20" s="594">
        <v>5297569</v>
      </c>
      <c r="DE20" s="589"/>
      <c r="DF20" s="589"/>
      <c r="DG20" s="589"/>
      <c r="DH20" s="589"/>
      <c r="DI20" s="589"/>
      <c r="DJ20" s="589"/>
      <c r="DK20" s="589"/>
      <c r="DL20" s="589"/>
      <c r="DM20" s="589"/>
      <c r="DN20" s="589"/>
      <c r="DO20" s="589"/>
      <c r="DP20" s="590"/>
      <c r="DQ20" s="594">
        <v>21946868</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11458</v>
      </c>
      <c r="S21" s="589"/>
      <c r="T21" s="589"/>
      <c r="U21" s="589"/>
      <c r="V21" s="589"/>
      <c r="W21" s="589"/>
      <c r="X21" s="589"/>
      <c r="Y21" s="590"/>
      <c r="Z21" s="641">
        <v>0</v>
      </c>
      <c r="AA21" s="641"/>
      <c r="AB21" s="641"/>
      <c r="AC21" s="641"/>
      <c r="AD21" s="642">
        <v>11458</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5403</v>
      </c>
      <c r="BH21" s="589"/>
      <c r="BI21" s="589"/>
      <c r="BJ21" s="589"/>
      <c r="BK21" s="589"/>
      <c r="BL21" s="589"/>
      <c r="BM21" s="589"/>
      <c r="BN21" s="590"/>
      <c r="BO21" s="641">
        <v>0.1</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314094</v>
      </c>
      <c r="S22" s="589"/>
      <c r="T22" s="589"/>
      <c r="U22" s="589"/>
      <c r="V22" s="589"/>
      <c r="W22" s="589"/>
      <c r="X22" s="589"/>
      <c r="Y22" s="590"/>
      <c r="Z22" s="641">
        <v>1</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480693</v>
      </c>
      <c r="S23" s="589"/>
      <c r="T23" s="589"/>
      <c r="U23" s="589"/>
      <c r="V23" s="589"/>
      <c r="W23" s="589"/>
      <c r="X23" s="589"/>
      <c r="Y23" s="590"/>
      <c r="Z23" s="641">
        <v>1.5</v>
      </c>
      <c r="AA23" s="641"/>
      <c r="AB23" s="641"/>
      <c r="AC23" s="641"/>
      <c r="AD23" s="642">
        <v>25</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226419</v>
      </c>
      <c r="S24" s="589"/>
      <c r="T24" s="589"/>
      <c r="U24" s="589"/>
      <c r="V24" s="589"/>
      <c r="W24" s="589"/>
      <c r="X24" s="589"/>
      <c r="Y24" s="590"/>
      <c r="Z24" s="641">
        <v>0.7</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11883233</v>
      </c>
      <c r="CS24" s="639"/>
      <c r="CT24" s="639"/>
      <c r="CU24" s="639"/>
      <c r="CV24" s="639"/>
      <c r="CW24" s="639"/>
      <c r="CX24" s="639"/>
      <c r="CY24" s="686"/>
      <c r="CZ24" s="690">
        <v>38.4</v>
      </c>
      <c r="DA24" s="691"/>
      <c r="DB24" s="691"/>
      <c r="DC24" s="692"/>
      <c r="DD24" s="685">
        <v>9064242</v>
      </c>
      <c r="DE24" s="639"/>
      <c r="DF24" s="639"/>
      <c r="DG24" s="639"/>
      <c r="DH24" s="639"/>
      <c r="DI24" s="639"/>
      <c r="DJ24" s="639"/>
      <c r="DK24" s="686"/>
      <c r="DL24" s="685">
        <v>9062423</v>
      </c>
      <c r="DM24" s="639"/>
      <c r="DN24" s="639"/>
      <c r="DO24" s="639"/>
      <c r="DP24" s="639"/>
      <c r="DQ24" s="639"/>
      <c r="DR24" s="639"/>
      <c r="DS24" s="639"/>
      <c r="DT24" s="639"/>
      <c r="DU24" s="639"/>
      <c r="DV24" s="686"/>
      <c r="DW24" s="687">
        <v>44.2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2584315</v>
      </c>
      <c r="S25" s="589"/>
      <c r="T25" s="589"/>
      <c r="U25" s="589"/>
      <c r="V25" s="589"/>
      <c r="W25" s="589"/>
      <c r="X25" s="589"/>
      <c r="Y25" s="590"/>
      <c r="Z25" s="641">
        <v>7.8</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5013219</v>
      </c>
      <c r="CS25" s="607"/>
      <c r="CT25" s="607"/>
      <c r="CU25" s="607"/>
      <c r="CV25" s="607"/>
      <c r="CW25" s="607"/>
      <c r="CX25" s="607"/>
      <c r="CY25" s="608"/>
      <c r="CZ25" s="591">
        <v>16.2</v>
      </c>
      <c r="DA25" s="609"/>
      <c r="DB25" s="609"/>
      <c r="DC25" s="610"/>
      <c r="DD25" s="594">
        <v>4723025</v>
      </c>
      <c r="DE25" s="607"/>
      <c r="DF25" s="607"/>
      <c r="DG25" s="607"/>
      <c r="DH25" s="607"/>
      <c r="DI25" s="607"/>
      <c r="DJ25" s="607"/>
      <c r="DK25" s="608"/>
      <c r="DL25" s="594">
        <v>4721246</v>
      </c>
      <c r="DM25" s="607"/>
      <c r="DN25" s="607"/>
      <c r="DO25" s="607"/>
      <c r="DP25" s="607"/>
      <c r="DQ25" s="607"/>
      <c r="DR25" s="607"/>
      <c r="DS25" s="607"/>
      <c r="DT25" s="607"/>
      <c r="DU25" s="607"/>
      <c r="DV25" s="608"/>
      <c r="DW25" s="611">
        <v>23</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3254994</v>
      </c>
      <c r="CS26" s="589"/>
      <c r="CT26" s="589"/>
      <c r="CU26" s="589"/>
      <c r="CV26" s="589"/>
      <c r="CW26" s="589"/>
      <c r="CX26" s="589"/>
      <c r="CY26" s="590"/>
      <c r="CZ26" s="591">
        <v>10.5</v>
      </c>
      <c r="DA26" s="609"/>
      <c r="DB26" s="609"/>
      <c r="DC26" s="610"/>
      <c r="DD26" s="594">
        <v>3008282</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1866732</v>
      </c>
      <c r="S27" s="589"/>
      <c r="T27" s="589"/>
      <c r="U27" s="589"/>
      <c r="V27" s="589"/>
      <c r="W27" s="589"/>
      <c r="X27" s="589"/>
      <c r="Y27" s="590"/>
      <c r="Z27" s="641">
        <v>5.7</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7645114</v>
      </c>
      <c r="BH27" s="589"/>
      <c r="BI27" s="589"/>
      <c r="BJ27" s="589"/>
      <c r="BK27" s="589"/>
      <c r="BL27" s="589"/>
      <c r="BM27" s="589"/>
      <c r="BN27" s="590"/>
      <c r="BO27" s="641">
        <v>100</v>
      </c>
      <c r="BP27" s="641"/>
      <c r="BQ27" s="641"/>
      <c r="BR27" s="641"/>
      <c r="BS27" s="594">
        <v>76063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4011908</v>
      </c>
      <c r="CS27" s="607"/>
      <c r="CT27" s="607"/>
      <c r="CU27" s="607"/>
      <c r="CV27" s="607"/>
      <c r="CW27" s="607"/>
      <c r="CX27" s="607"/>
      <c r="CY27" s="608"/>
      <c r="CZ27" s="591">
        <v>13</v>
      </c>
      <c r="DA27" s="609"/>
      <c r="DB27" s="609"/>
      <c r="DC27" s="610"/>
      <c r="DD27" s="594">
        <v>1599860</v>
      </c>
      <c r="DE27" s="607"/>
      <c r="DF27" s="607"/>
      <c r="DG27" s="607"/>
      <c r="DH27" s="607"/>
      <c r="DI27" s="607"/>
      <c r="DJ27" s="607"/>
      <c r="DK27" s="608"/>
      <c r="DL27" s="594">
        <v>1599820</v>
      </c>
      <c r="DM27" s="607"/>
      <c r="DN27" s="607"/>
      <c r="DO27" s="607"/>
      <c r="DP27" s="607"/>
      <c r="DQ27" s="607"/>
      <c r="DR27" s="607"/>
      <c r="DS27" s="607"/>
      <c r="DT27" s="607"/>
      <c r="DU27" s="607"/>
      <c r="DV27" s="608"/>
      <c r="DW27" s="611">
        <v>7.8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603511</v>
      </c>
      <c r="S28" s="589"/>
      <c r="T28" s="589"/>
      <c r="U28" s="589"/>
      <c r="V28" s="589"/>
      <c r="W28" s="589"/>
      <c r="X28" s="589"/>
      <c r="Y28" s="590"/>
      <c r="Z28" s="641">
        <v>1.8</v>
      </c>
      <c r="AA28" s="641"/>
      <c r="AB28" s="641"/>
      <c r="AC28" s="641"/>
      <c r="AD28" s="642">
        <v>11848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2858106</v>
      </c>
      <c r="CS28" s="589"/>
      <c r="CT28" s="589"/>
      <c r="CU28" s="589"/>
      <c r="CV28" s="589"/>
      <c r="CW28" s="589"/>
      <c r="CX28" s="589"/>
      <c r="CY28" s="590"/>
      <c r="CZ28" s="591">
        <v>9.1999999999999993</v>
      </c>
      <c r="DA28" s="609"/>
      <c r="DB28" s="609"/>
      <c r="DC28" s="610"/>
      <c r="DD28" s="594">
        <v>2741357</v>
      </c>
      <c r="DE28" s="589"/>
      <c r="DF28" s="589"/>
      <c r="DG28" s="589"/>
      <c r="DH28" s="589"/>
      <c r="DI28" s="589"/>
      <c r="DJ28" s="589"/>
      <c r="DK28" s="590"/>
      <c r="DL28" s="594">
        <v>2741357</v>
      </c>
      <c r="DM28" s="589"/>
      <c r="DN28" s="589"/>
      <c r="DO28" s="589"/>
      <c r="DP28" s="589"/>
      <c r="DQ28" s="589"/>
      <c r="DR28" s="589"/>
      <c r="DS28" s="589"/>
      <c r="DT28" s="589"/>
      <c r="DU28" s="589"/>
      <c r="DV28" s="590"/>
      <c r="DW28" s="611">
        <v>13.4</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20906</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2858106</v>
      </c>
      <c r="CS29" s="607"/>
      <c r="CT29" s="607"/>
      <c r="CU29" s="607"/>
      <c r="CV29" s="607"/>
      <c r="CW29" s="607"/>
      <c r="CX29" s="607"/>
      <c r="CY29" s="608"/>
      <c r="CZ29" s="591">
        <v>9.1999999999999993</v>
      </c>
      <c r="DA29" s="609"/>
      <c r="DB29" s="609"/>
      <c r="DC29" s="610"/>
      <c r="DD29" s="594">
        <v>2741357</v>
      </c>
      <c r="DE29" s="607"/>
      <c r="DF29" s="607"/>
      <c r="DG29" s="607"/>
      <c r="DH29" s="607"/>
      <c r="DI29" s="607"/>
      <c r="DJ29" s="607"/>
      <c r="DK29" s="608"/>
      <c r="DL29" s="594">
        <v>2741357</v>
      </c>
      <c r="DM29" s="607"/>
      <c r="DN29" s="607"/>
      <c r="DO29" s="607"/>
      <c r="DP29" s="607"/>
      <c r="DQ29" s="607"/>
      <c r="DR29" s="607"/>
      <c r="DS29" s="607"/>
      <c r="DT29" s="607"/>
      <c r="DU29" s="607"/>
      <c r="DV29" s="608"/>
      <c r="DW29" s="611">
        <v>13.4</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380609</v>
      </c>
      <c r="S30" s="589"/>
      <c r="T30" s="589"/>
      <c r="U30" s="589"/>
      <c r="V30" s="589"/>
      <c r="W30" s="589"/>
      <c r="X30" s="589"/>
      <c r="Y30" s="590"/>
      <c r="Z30" s="641">
        <v>1.2</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98.7</v>
      </c>
      <c r="BH30" s="655"/>
      <c r="BI30" s="655"/>
      <c r="BJ30" s="655"/>
      <c r="BK30" s="655"/>
      <c r="BL30" s="655"/>
      <c r="BM30" s="656">
        <v>94.2</v>
      </c>
      <c r="BN30" s="655"/>
      <c r="BO30" s="655"/>
      <c r="BP30" s="655"/>
      <c r="BQ30" s="657"/>
      <c r="BR30" s="654">
        <v>98.8</v>
      </c>
      <c r="BS30" s="655"/>
      <c r="BT30" s="655"/>
      <c r="BU30" s="655"/>
      <c r="BV30" s="655"/>
      <c r="BW30" s="655"/>
      <c r="BX30" s="656">
        <v>94.3</v>
      </c>
      <c r="BY30" s="655"/>
      <c r="BZ30" s="655"/>
      <c r="CA30" s="655"/>
      <c r="CB30" s="657"/>
      <c r="CD30" s="660"/>
      <c r="CE30" s="661"/>
      <c r="CF30" s="625" t="s">
        <v>292</v>
      </c>
      <c r="CG30" s="622"/>
      <c r="CH30" s="622"/>
      <c r="CI30" s="622"/>
      <c r="CJ30" s="622"/>
      <c r="CK30" s="622"/>
      <c r="CL30" s="622"/>
      <c r="CM30" s="622"/>
      <c r="CN30" s="622"/>
      <c r="CO30" s="622"/>
      <c r="CP30" s="622"/>
      <c r="CQ30" s="623"/>
      <c r="CR30" s="588">
        <v>2554373</v>
      </c>
      <c r="CS30" s="589"/>
      <c r="CT30" s="589"/>
      <c r="CU30" s="589"/>
      <c r="CV30" s="589"/>
      <c r="CW30" s="589"/>
      <c r="CX30" s="589"/>
      <c r="CY30" s="590"/>
      <c r="CZ30" s="591">
        <v>8.1999999999999993</v>
      </c>
      <c r="DA30" s="609"/>
      <c r="DB30" s="609"/>
      <c r="DC30" s="610"/>
      <c r="DD30" s="594">
        <v>2437624</v>
      </c>
      <c r="DE30" s="589"/>
      <c r="DF30" s="589"/>
      <c r="DG30" s="589"/>
      <c r="DH30" s="589"/>
      <c r="DI30" s="589"/>
      <c r="DJ30" s="589"/>
      <c r="DK30" s="590"/>
      <c r="DL30" s="594">
        <v>2437624</v>
      </c>
      <c r="DM30" s="589"/>
      <c r="DN30" s="589"/>
      <c r="DO30" s="589"/>
      <c r="DP30" s="589"/>
      <c r="DQ30" s="589"/>
      <c r="DR30" s="589"/>
      <c r="DS30" s="589"/>
      <c r="DT30" s="589"/>
      <c r="DU30" s="589"/>
      <c r="DV30" s="590"/>
      <c r="DW30" s="611">
        <v>11.9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1906865</v>
      </c>
      <c r="S31" s="589"/>
      <c r="T31" s="589"/>
      <c r="U31" s="589"/>
      <c r="V31" s="589"/>
      <c r="W31" s="589"/>
      <c r="X31" s="589"/>
      <c r="Y31" s="590"/>
      <c r="Z31" s="641">
        <v>5.8</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v>
      </c>
      <c r="BH31" s="607"/>
      <c r="BI31" s="607"/>
      <c r="BJ31" s="607"/>
      <c r="BK31" s="607"/>
      <c r="BL31" s="607"/>
      <c r="BM31" s="643">
        <v>96.2</v>
      </c>
      <c r="BN31" s="653"/>
      <c r="BO31" s="653"/>
      <c r="BP31" s="653"/>
      <c r="BQ31" s="617"/>
      <c r="BR31" s="652">
        <v>98.9</v>
      </c>
      <c r="BS31" s="607"/>
      <c r="BT31" s="607"/>
      <c r="BU31" s="607"/>
      <c r="BV31" s="607"/>
      <c r="BW31" s="607"/>
      <c r="BX31" s="643">
        <v>96</v>
      </c>
      <c r="BY31" s="653"/>
      <c r="BZ31" s="653"/>
      <c r="CA31" s="653"/>
      <c r="CB31" s="617"/>
      <c r="CD31" s="660"/>
      <c r="CE31" s="661"/>
      <c r="CF31" s="625" t="s">
        <v>296</v>
      </c>
      <c r="CG31" s="622"/>
      <c r="CH31" s="622"/>
      <c r="CI31" s="622"/>
      <c r="CJ31" s="622"/>
      <c r="CK31" s="622"/>
      <c r="CL31" s="622"/>
      <c r="CM31" s="622"/>
      <c r="CN31" s="622"/>
      <c r="CO31" s="622"/>
      <c r="CP31" s="622"/>
      <c r="CQ31" s="623"/>
      <c r="CR31" s="588">
        <v>303733</v>
      </c>
      <c r="CS31" s="607"/>
      <c r="CT31" s="607"/>
      <c r="CU31" s="607"/>
      <c r="CV31" s="607"/>
      <c r="CW31" s="607"/>
      <c r="CX31" s="607"/>
      <c r="CY31" s="608"/>
      <c r="CZ31" s="591">
        <v>1</v>
      </c>
      <c r="DA31" s="609"/>
      <c r="DB31" s="609"/>
      <c r="DC31" s="610"/>
      <c r="DD31" s="594">
        <v>303733</v>
      </c>
      <c r="DE31" s="607"/>
      <c r="DF31" s="607"/>
      <c r="DG31" s="607"/>
      <c r="DH31" s="607"/>
      <c r="DI31" s="607"/>
      <c r="DJ31" s="607"/>
      <c r="DK31" s="608"/>
      <c r="DL31" s="594">
        <v>303733</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652197</v>
      </c>
      <c r="S32" s="589"/>
      <c r="T32" s="589"/>
      <c r="U32" s="589"/>
      <c r="V32" s="589"/>
      <c r="W32" s="589"/>
      <c r="X32" s="589"/>
      <c r="Y32" s="590"/>
      <c r="Z32" s="641">
        <v>2</v>
      </c>
      <c r="AA32" s="641"/>
      <c r="AB32" s="641"/>
      <c r="AC32" s="641"/>
      <c r="AD32" s="642">
        <v>14770</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98.3</v>
      </c>
      <c r="BH32" s="573"/>
      <c r="BI32" s="573"/>
      <c r="BJ32" s="573"/>
      <c r="BK32" s="573"/>
      <c r="BL32" s="573"/>
      <c r="BM32" s="636">
        <v>92.1</v>
      </c>
      <c r="BN32" s="573"/>
      <c r="BO32" s="573"/>
      <c r="BP32" s="573"/>
      <c r="BQ32" s="630"/>
      <c r="BR32" s="651">
        <v>98.5</v>
      </c>
      <c r="BS32" s="573"/>
      <c r="BT32" s="573"/>
      <c r="BU32" s="573"/>
      <c r="BV32" s="573"/>
      <c r="BW32" s="573"/>
      <c r="BX32" s="636">
        <v>92.4</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3202100</v>
      </c>
      <c r="S33" s="589"/>
      <c r="T33" s="589"/>
      <c r="U33" s="589"/>
      <c r="V33" s="589"/>
      <c r="W33" s="589"/>
      <c r="X33" s="589"/>
      <c r="Y33" s="590"/>
      <c r="Z33" s="641">
        <v>9.6999999999999993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13770798</v>
      </c>
      <c r="CS33" s="607"/>
      <c r="CT33" s="607"/>
      <c r="CU33" s="607"/>
      <c r="CV33" s="607"/>
      <c r="CW33" s="607"/>
      <c r="CX33" s="607"/>
      <c r="CY33" s="608"/>
      <c r="CZ33" s="591">
        <v>44.5</v>
      </c>
      <c r="DA33" s="609"/>
      <c r="DB33" s="609"/>
      <c r="DC33" s="610"/>
      <c r="DD33" s="594">
        <v>10793277</v>
      </c>
      <c r="DE33" s="607"/>
      <c r="DF33" s="607"/>
      <c r="DG33" s="607"/>
      <c r="DH33" s="607"/>
      <c r="DI33" s="607"/>
      <c r="DJ33" s="607"/>
      <c r="DK33" s="608"/>
      <c r="DL33" s="594">
        <v>9035748</v>
      </c>
      <c r="DM33" s="607"/>
      <c r="DN33" s="607"/>
      <c r="DO33" s="607"/>
      <c r="DP33" s="607"/>
      <c r="DQ33" s="607"/>
      <c r="DR33" s="607"/>
      <c r="DS33" s="607"/>
      <c r="DT33" s="607"/>
      <c r="DU33" s="607"/>
      <c r="DV33" s="608"/>
      <c r="DW33" s="611">
        <v>44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4635995</v>
      </c>
      <c r="CS34" s="589"/>
      <c r="CT34" s="589"/>
      <c r="CU34" s="589"/>
      <c r="CV34" s="589"/>
      <c r="CW34" s="589"/>
      <c r="CX34" s="589"/>
      <c r="CY34" s="590"/>
      <c r="CZ34" s="591">
        <v>15</v>
      </c>
      <c r="DA34" s="609"/>
      <c r="DB34" s="609"/>
      <c r="DC34" s="610"/>
      <c r="DD34" s="594">
        <v>3391976</v>
      </c>
      <c r="DE34" s="589"/>
      <c r="DF34" s="589"/>
      <c r="DG34" s="589"/>
      <c r="DH34" s="589"/>
      <c r="DI34" s="589"/>
      <c r="DJ34" s="589"/>
      <c r="DK34" s="590"/>
      <c r="DL34" s="594">
        <v>3298029</v>
      </c>
      <c r="DM34" s="589"/>
      <c r="DN34" s="589"/>
      <c r="DO34" s="589"/>
      <c r="DP34" s="589"/>
      <c r="DQ34" s="589"/>
      <c r="DR34" s="589"/>
      <c r="DS34" s="589"/>
      <c r="DT34" s="589"/>
      <c r="DU34" s="589"/>
      <c r="DV34" s="590"/>
      <c r="DW34" s="611">
        <v>16.100000000000001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900000</v>
      </c>
      <c r="S35" s="589"/>
      <c r="T35" s="589"/>
      <c r="U35" s="589"/>
      <c r="V35" s="589"/>
      <c r="W35" s="589"/>
      <c r="X35" s="589"/>
      <c r="Y35" s="590"/>
      <c r="Z35" s="641">
        <v>2.7</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3683093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69847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341728</v>
      </c>
      <c r="CS35" s="607"/>
      <c r="CT35" s="607"/>
      <c r="CU35" s="607"/>
      <c r="CV35" s="607"/>
      <c r="CW35" s="607"/>
      <c r="CX35" s="607"/>
      <c r="CY35" s="608"/>
      <c r="CZ35" s="591">
        <v>1.1000000000000001</v>
      </c>
      <c r="DA35" s="609"/>
      <c r="DB35" s="609"/>
      <c r="DC35" s="610"/>
      <c r="DD35" s="594">
        <v>310813</v>
      </c>
      <c r="DE35" s="607"/>
      <c r="DF35" s="607"/>
      <c r="DG35" s="607"/>
      <c r="DH35" s="607"/>
      <c r="DI35" s="607"/>
      <c r="DJ35" s="607"/>
      <c r="DK35" s="608"/>
      <c r="DL35" s="594">
        <v>306148</v>
      </c>
      <c r="DM35" s="607"/>
      <c r="DN35" s="607"/>
      <c r="DO35" s="607"/>
      <c r="DP35" s="607"/>
      <c r="DQ35" s="607"/>
      <c r="DR35" s="607"/>
      <c r="DS35" s="607"/>
      <c r="DT35" s="607"/>
      <c r="DU35" s="607"/>
      <c r="DV35" s="608"/>
      <c r="DW35" s="611">
        <v>1.5</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32990555</v>
      </c>
      <c r="S36" s="629"/>
      <c r="T36" s="629"/>
      <c r="U36" s="629"/>
      <c r="V36" s="629"/>
      <c r="W36" s="629"/>
      <c r="X36" s="629"/>
      <c r="Y36" s="632"/>
      <c r="Z36" s="633">
        <v>100</v>
      </c>
      <c r="AA36" s="633"/>
      <c r="AB36" s="633"/>
      <c r="AC36" s="633"/>
      <c r="AD36" s="634">
        <v>19623550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642980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-79449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4272809</v>
      </c>
      <c r="CS36" s="589"/>
      <c r="CT36" s="589"/>
      <c r="CU36" s="589"/>
      <c r="CV36" s="589"/>
      <c r="CW36" s="589"/>
      <c r="CX36" s="589"/>
      <c r="CY36" s="590"/>
      <c r="CZ36" s="591">
        <v>13.8</v>
      </c>
      <c r="DA36" s="609"/>
      <c r="DB36" s="609"/>
      <c r="DC36" s="610"/>
      <c r="DD36" s="594">
        <v>3560790</v>
      </c>
      <c r="DE36" s="589"/>
      <c r="DF36" s="589"/>
      <c r="DG36" s="589"/>
      <c r="DH36" s="589"/>
      <c r="DI36" s="589"/>
      <c r="DJ36" s="589"/>
      <c r="DK36" s="590"/>
      <c r="DL36" s="594">
        <v>3066581</v>
      </c>
      <c r="DM36" s="589"/>
      <c r="DN36" s="589"/>
      <c r="DO36" s="589"/>
      <c r="DP36" s="589"/>
      <c r="DQ36" s="589"/>
      <c r="DR36" s="589"/>
      <c r="DS36" s="589"/>
      <c r="DT36" s="589"/>
      <c r="DU36" s="589"/>
      <c r="DV36" s="590"/>
      <c r="DW36" s="611">
        <v>14.9</v>
      </c>
      <c r="DX36" s="612"/>
      <c r="DY36" s="612"/>
      <c r="DZ36" s="612"/>
      <c r="EA36" s="612"/>
      <c r="EB36" s="612"/>
      <c r="EC36" s="613"/>
    </row>
    <row r="37" spans="2:133" ht="11.25" customHeight="1">
      <c r="AQ37" s="614" t="s">
        <v>314</v>
      </c>
      <c r="AR37" s="615"/>
      <c r="AS37" s="615"/>
      <c r="AT37" s="615"/>
      <c r="AU37" s="615"/>
      <c r="AV37" s="615"/>
      <c r="AW37" s="615"/>
      <c r="AX37" s="615"/>
      <c r="AY37" s="616"/>
      <c r="AZ37" s="588">
        <v>229726</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9878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1616748</v>
      </c>
      <c r="CS37" s="607"/>
      <c r="CT37" s="607"/>
      <c r="CU37" s="607"/>
      <c r="CV37" s="607"/>
      <c r="CW37" s="607"/>
      <c r="CX37" s="607"/>
      <c r="CY37" s="608"/>
      <c r="CZ37" s="591">
        <v>5.2</v>
      </c>
      <c r="DA37" s="609"/>
      <c r="DB37" s="609"/>
      <c r="DC37" s="610"/>
      <c r="DD37" s="594">
        <v>1603075</v>
      </c>
      <c r="DE37" s="607"/>
      <c r="DF37" s="607"/>
      <c r="DG37" s="607"/>
      <c r="DH37" s="607"/>
      <c r="DI37" s="607"/>
      <c r="DJ37" s="607"/>
      <c r="DK37" s="608"/>
      <c r="DL37" s="594">
        <v>1538755</v>
      </c>
      <c r="DM37" s="607"/>
      <c r="DN37" s="607"/>
      <c r="DO37" s="607"/>
      <c r="DP37" s="607"/>
      <c r="DQ37" s="607"/>
      <c r="DR37" s="607"/>
      <c r="DS37" s="607"/>
      <c r="DT37" s="607"/>
      <c r="DU37" s="607"/>
      <c r="DV37" s="608"/>
      <c r="DW37" s="611">
        <v>7.5</v>
      </c>
      <c r="DX37" s="612"/>
      <c r="DY37" s="612"/>
      <c r="DZ37" s="612"/>
      <c r="EA37" s="612"/>
      <c r="EB37" s="612"/>
      <c r="EC37" s="613"/>
    </row>
    <row r="38" spans="2:133" ht="11.25" customHeight="1">
      <c r="AQ38" s="614" t="s">
        <v>317</v>
      </c>
      <c r="AR38" s="615"/>
      <c r="AS38" s="615"/>
      <c r="AT38" s="615"/>
      <c r="AU38" s="615"/>
      <c r="AV38" s="615"/>
      <c r="AW38" s="615"/>
      <c r="AX38" s="615"/>
      <c r="AY38" s="616"/>
      <c r="AZ38" s="588">
        <v>33722</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16841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2995486</v>
      </c>
      <c r="CS38" s="589"/>
      <c r="CT38" s="589"/>
      <c r="CU38" s="589"/>
      <c r="CV38" s="589"/>
      <c r="CW38" s="589"/>
      <c r="CX38" s="589"/>
      <c r="CY38" s="590"/>
      <c r="CZ38" s="591">
        <v>9.6999999999999993</v>
      </c>
      <c r="DA38" s="609"/>
      <c r="DB38" s="609"/>
      <c r="DC38" s="610"/>
      <c r="DD38" s="594">
        <v>2606179</v>
      </c>
      <c r="DE38" s="589"/>
      <c r="DF38" s="589"/>
      <c r="DG38" s="589"/>
      <c r="DH38" s="589"/>
      <c r="DI38" s="589"/>
      <c r="DJ38" s="589"/>
      <c r="DK38" s="590"/>
      <c r="DL38" s="594">
        <v>2363880</v>
      </c>
      <c r="DM38" s="589"/>
      <c r="DN38" s="589"/>
      <c r="DO38" s="589"/>
      <c r="DP38" s="589"/>
      <c r="DQ38" s="589"/>
      <c r="DR38" s="589"/>
      <c r="DS38" s="589"/>
      <c r="DT38" s="589"/>
      <c r="DU38" s="589"/>
      <c r="DV38" s="590"/>
      <c r="DW38" s="611">
        <v>11.5</v>
      </c>
      <c r="DX38" s="612"/>
      <c r="DY38" s="612"/>
      <c r="DZ38" s="612"/>
      <c r="EA38" s="612"/>
      <c r="EB38" s="612"/>
      <c r="EC38" s="613"/>
    </row>
    <row r="39" spans="2:133" ht="11.25" customHeight="1">
      <c r="AQ39" s="614" t="s">
        <v>320</v>
      </c>
      <c r="AR39" s="615"/>
      <c r="AS39" s="615"/>
      <c r="AT39" s="615"/>
      <c r="AU39" s="615"/>
      <c r="AV39" s="615"/>
      <c r="AW39" s="615"/>
      <c r="AX39" s="615"/>
      <c r="AY39" s="616"/>
      <c r="AZ39" s="588">
        <v>10905</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1445670</v>
      </c>
      <c r="CS39" s="607"/>
      <c r="CT39" s="607"/>
      <c r="CU39" s="607"/>
      <c r="CV39" s="607"/>
      <c r="CW39" s="607"/>
      <c r="CX39" s="607"/>
      <c r="CY39" s="608"/>
      <c r="CZ39" s="591">
        <v>4.7</v>
      </c>
      <c r="DA39" s="609"/>
      <c r="DB39" s="609"/>
      <c r="DC39" s="610"/>
      <c r="DD39" s="594">
        <v>864409</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568036</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79110</v>
      </c>
      <c r="CS40" s="589"/>
      <c r="CT40" s="589"/>
      <c r="CU40" s="589"/>
      <c r="CV40" s="589"/>
      <c r="CW40" s="589"/>
      <c r="CX40" s="589"/>
      <c r="CY40" s="590"/>
      <c r="CZ40" s="591">
        <v>0.3</v>
      </c>
      <c r="DA40" s="609"/>
      <c r="DB40" s="609"/>
      <c r="DC40" s="610"/>
      <c r="DD40" s="594">
        <v>59110</v>
      </c>
      <c r="DE40" s="589"/>
      <c r="DF40" s="589"/>
      <c r="DG40" s="589"/>
      <c r="DH40" s="589"/>
      <c r="DI40" s="589"/>
      <c r="DJ40" s="589"/>
      <c r="DK40" s="590"/>
      <c r="DL40" s="594">
        <v>1110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2197724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352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5325075</v>
      </c>
      <c r="CS42" s="589"/>
      <c r="CT42" s="589"/>
      <c r="CU42" s="589"/>
      <c r="CV42" s="589"/>
      <c r="CW42" s="589"/>
      <c r="CX42" s="589"/>
      <c r="CY42" s="590"/>
      <c r="CZ42" s="591">
        <v>17.2</v>
      </c>
      <c r="DA42" s="592"/>
      <c r="DB42" s="592"/>
      <c r="DC42" s="593"/>
      <c r="DD42" s="594">
        <v>2089349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41797</v>
      </c>
      <c r="CS43" s="607"/>
      <c r="CT43" s="607"/>
      <c r="CU43" s="607"/>
      <c r="CV43" s="607"/>
      <c r="CW43" s="607"/>
      <c r="CX43" s="607"/>
      <c r="CY43" s="608"/>
      <c r="CZ43" s="591">
        <v>0.1</v>
      </c>
      <c r="DA43" s="609"/>
      <c r="DB43" s="609"/>
      <c r="DC43" s="610"/>
      <c r="DD43" s="594">
        <v>41797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5297569</v>
      </c>
      <c r="CS44" s="589"/>
      <c r="CT44" s="589"/>
      <c r="CU44" s="589"/>
      <c r="CV44" s="589"/>
      <c r="CW44" s="589"/>
      <c r="CX44" s="589"/>
      <c r="CY44" s="590"/>
      <c r="CZ44" s="591">
        <v>17.100000000000001</v>
      </c>
      <c r="DA44" s="592"/>
      <c r="DB44" s="592"/>
      <c r="DC44" s="593"/>
      <c r="DD44" s="594">
        <v>2084762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1115719</v>
      </c>
      <c r="CS45" s="607"/>
      <c r="CT45" s="607"/>
      <c r="CU45" s="607"/>
      <c r="CV45" s="607"/>
      <c r="CW45" s="607"/>
      <c r="CX45" s="607"/>
      <c r="CY45" s="608"/>
      <c r="CZ45" s="591">
        <v>3.6</v>
      </c>
      <c r="DA45" s="609"/>
      <c r="DB45" s="609"/>
      <c r="DC45" s="610"/>
      <c r="DD45" s="594">
        <v>135129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4067334</v>
      </c>
      <c r="CS46" s="589"/>
      <c r="CT46" s="589"/>
      <c r="CU46" s="589"/>
      <c r="CV46" s="589"/>
      <c r="CW46" s="589"/>
      <c r="CX46" s="589"/>
      <c r="CY46" s="590"/>
      <c r="CZ46" s="591">
        <v>13.1</v>
      </c>
      <c r="DA46" s="592"/>
      <c r="DB46" s="592"/>
      <c r="DC46" s="593"/>
      <c r="DD46" s="594">
        <v>1881210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27506</v>
      </c>
      <c r="CS47" s="607"/>
      <c r="CT47" s="607"/>
      <c r="CU47" s="607"/>
      <c r="CV47" s="607"/>
      <c r="CW47" s="607"/>
      <c r="CX47" s="607"/>
      <c r="CY47" s="608"/>
      <c r="CZ47" s="591">
        <v>0.1</v>
      </c>
      <c r="DA47" s="609"/>
      <c r="DB47" s="609"/>
      <c r="DC47" s="610"/>
      <c r="DD47" s="594">
        <v>4587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30979106</v>
      </c>
      <c r="CS49" s="573"/>
      <c r="CT49" s="573"/>
      <c r="CU49" s="573"/>
      <c r="CV49" s="573"/>
      <c r="CW49" s="573"/>
      <c r="CX49" s="573"/>
      <c r="CY49" s="574"/>
      <c r="CZ49" s="575">
        <v>100</v>
      </c>
      <c r="DA49" s="576"/>
      <c r="DB49" s="576"/>
      <c r="DC49" s="577"/>
      <c r="DD49" s="578">
        <v>21946868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32999</v>
      </c>
      <c r="R7" s="1101"/>
      <c r="S7" s="1101"/>
      <c r="T7" s="1101"/>
      <c r="U7" s="1101"/>
      <c r="V7" s="1101">
        <v>30988</v>
      </c>
      <c r="W7" s="1101"/>
      <c r="X7" s="1101"/>
      <c r="Y7" s="1101"/>
      <c r="Z7" s="1101"/>
      <c r="AA7" s="1101">
        <v>2011</v>
      </c>
      <c r="AB7" s="1101"/>
      <c r="AC7" s="1101"/>
      <c r="AD7" s="1101"/>
      <c r="AE7" s="1102"/>
      <c r="AF7" s="1103">
        <v>1289</v>
      </c>
      <c r="AG7" s="1104"/>
      <c r="AH7" s="1104"/>
      <c r="AI7" s="1104"/>
      <c r="AJ7" s="1105"/>
      <c r="AK7" s="1087">
        <v>381</v>
      </c>
      <c r="AL7" s="1088"/>
      <c r="AM7" s="1088"/>
      <c r="AN7" s="1088"/>
      <c r="AO7" s="1088"/>
      <c r="AP7" s="1088">
        <v>26047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539</v>
      </c>
      <c r="BS7" s="1091" t="s">
        <v>535</v>
      </c>
      <c r="BT7" s="1092"/>
      <c r="BU7" s="1092"/>
      <c r="BV7" s="1092"/>
      <c r="BW7" s="1092"/>
      <c r="BX7" s="1092"/>
      <c r="BY7" s="1092"/>
      <c r="BZ7" s="1092"/>
      <c r="CA7" s="1092"/>
      <c r="CB7" s="1092"/>
      <c r="CC7" s="1092"/>
      <c r="CD7" s="1092"/>
      <c r="CE7" s="1092"/>
      <c r="CF7" s="1092"/>
      <c r="CG7" s="1093"/>
      <c r="CH7" s="1084">
        <v>-1</v>
      </c>
      <c r="CI7" s="1085"/>
      <c r="CJ7" s="1085"/>
      <c r="CK7" s="1085"/>
      <c r="CL7" s="1086"/>
      <c r="CM7" s="1084">
        <v>-416</v>
      </c>
      <c r="CN7" s="1085"/>
      <c r="CO7" s="1085"/>
      <c r="CP7" s="1085"/>
      <c r="CQ7" s="1086"/>
      <c r="CR7" s="1084">
        <v>5</v>
      </c>
      <c r="CS7" s="1085"/>
      <c r="CT7" s="1085"/>
      <c r="CU7" s="1085"/>
      <c r="CV7" s="1086"/>
      <c r="CW7" s="1084" t="s">
        <v>548</v>
      </c>
      <c r="CX7" s="1085"/>
      <c r="CY7" s="1085"/>
      <c r="CZ7" s="1085"/>
      <c r="DA7" s="1086"/>
      <c r="DB7" s="1084">
        <v>1030</v>
      </c>
      <c r="DC7" s="1085"/>
      <c r="DD7" s="1085"/>
      <c r="DE7" s="1085"/>
      <c r="DF7" s="1086"/>
      <c r="DG7" s="1084">
        <v>747</v>
      </c>
      <c r="DH7" s="1085"/>
      <c r="DI7" s="1085"/>
      <c r="DJ7" s="1085"/>
      <c r="DK7" s="1086"/>
      <c r="DL7" s="1084" t="s">
        <v>548</v>
      </c>
      <c r="DM7" s="1085"/>
      <c r="DN7" s="1085"/>
      <c r="DO7" s="1085"/>
      <c r="DP7" s="1086"/>
      <c r="DQ7" s="1084" t="s">
        <v>548</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536</v>
      </c>
      <c r="BT8" s="1011"/>
      <c r="BU8" s="1011"/>
      <c r="BV8" s="1011"/>
      <c r="BW8" s="1011"/>
      <c r="BX8" s="1011"/>
      <c r="BY8" s="1011"/>
      <c r="BZ8" s="1011"/>
      <c r="CA8" s="1011"/>
      <c r="CB8" s="1011"/>
      <c r="CC8" s="1011"/>
      <c r="CD8" s="1011"/>
      <c r="CE8" s="1011"/>
      <c r="CF8" s="1011"/>
      <c r="CG8" s="1012"/>
      <c r="CH8" s="985">
        <v>-14</v>
      </c>
      <c r="CI8" s="986"/>
      <c r="CJ8" s="986"/>
      <c r="CK8" s="986"/>
      <c r="CL8" s="987"/>
      <c r="CM8" s="985">
        <v>91</v>
      </c>
      <c r="CN8" s="986"/>
      <c r="CO8" s="986"/>
      <c r="CP8" s="986"/>
      <c r="CQ8" s="987"/>
      <c r="CR8" s="985">
        <v>54</v>
      </c>
      <c r="CS8" s="986"/>
      <c r="CT8" s="986"/>
      <c r="CU8" s="986"/>
      <c r="CV8" s="987"/>
      <c r="CW8" s="985" t="s">
        <v>548</v>
      </c>
      <c r="CX8" s="986"/>
      <c r="CY8" s="986"/>
      <c r="CZ8" s="986"/>
      <c r="DA8" s="987"/>
      <c r="DB8" s="985" t="s">
        <v>548</v>
      </c>
      <c r="DC8" s="986"/>
      <c r="DD8" s="986"/>
      <c r="DE8" s="986"/>
      <c r="DF8" s="987"/>
      <c r="DG8" s="985" t="s">
        <v>548</v>
      </c>
      <c r="DH8" s="986"/>
      <c r="DI8" s="986"/>
      <c r="DJ8" s="986"/>
      <c r="DK8" s="987"/>
      <c r="DL8" s="985" t="s">
        <v>548</v>
      </c>
      <c r="DM8" s="986"/>
      <c r="DN8" s="986"/>
      <c r="DO8" s="986"/>
      <c r="DP8" s="987"/>
      <c r="DQ8" s="985" t="s">
        <v>549</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537</v>
      </c>
      <c r="BT9" s="1011"/>
      <c r="BU9" s="1011"/>
      <c r="BV9" s="1011"/>
      <c r="BW9" s="1011"/>
      <c r="BX9" s="1011"/>
      <c r="BY9" s="1011"/>
      <c r="BZ9" s="1011"/>
      <c r="CA9" s="1011"/>
      <c r="CB9" s="1011"/>
      <c r="CC9" s="1011"/>
      <c r="CD9" s="1011"/>
      <c r="CE9" s="1011"/>
      <c r="CF9" s="1011"/>
      <c r="CG9" s="1012"/>
      <c r="CH9" s="985">
        <v>-3</v>
      </c>
      <c r="CI9" s="986"/>
      <c r="CJ9" s="986"/>
      <c r="CK9" s="986"/>
      <c r="CL9" s="987"/>
      <c r="CM9" s="985">
        <v>30</v>
      </c>
      <c r="CN9" s="986"/>
      <c r="CO9" s="986"/>
      <c r="CP9" s="986"/>
      <c r="CQ9" s="987"/>
      <c r="CR9" s="985">
        <v>6</v>
      </c>
      <c r="CS9" s="986"/>
      <c r="CT9" s="986"/>
      <c r="CU9" s="986"/>
      <c r="CV9" s="987"/>
      <c r="CW9" s="985" t="s">
        <v>548</v>
      </c>
      <c r="CX9" s="986"/>
      <c r="CY9" s="986"/>
      <c r="CZ9" s="986"/>
      <c r="DA9" s="987"/>
      <c r="DB9" s="985" t="s">
        <v>549</v>
      </c>
      <c r="DC9" s="986"/>
      <c r="DD9" s="986"/>
      <c r="DE9" s="986"/>
      <c r="DF9" s="987"/>
      <c r="DG9" s="985" t="s">
        <v>549</v>
      </c>
      <c r="DH9" s="986"/>
      <c r="DI9" s="986"/>
      <c r="DJ9" s="986"/>
      <c r="DK9" s="987"/>
      <c r="DL9" s="985" t="s">
        <v>548</v>
      </c>
      <c r="DM9" s="986"/>
      <c r="DN9" s="986"/>
      <c r="DO9" s="986"/>
      <c r="DP9" s="987"/>
      <c r="DQ9" s="985" t="s">
        <v>549</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538</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10</v>
      </c>
      <c r="CN10" s="986"/>
      <c r="CO10" s="986"/>
      <c r="CP10" s="986"/>
      <c r="CQ10" s="987"/>
      <c r="CR10" s="985">
        <v>10</v>
      </c>
      <c r="CS10" s="986"/>
      <c r="CT10" s="986"/>
      <c r="CU10" s="986"/>
      <c r="CV10" s="987"/>
      <c r="CW10" s="985">
        <v>22</v>
      </c>
      <c r="CX10" s="986"/>
      <c r="CY10" s="986"/>
      <c r="CZ10" s="986"/>
      <c r="DA10" s="987"/>
      <c r="DB10" s="985" t="s">
        <v>548</v>
      </c>
      <c r="DC10" s="986"/>
      <c r="DD10" s="986"/>
      <c r="DE10" s="986"/>
      <c r="DF10" s="987"/>
      <c r="DG10" s="985" t="s">
        <v>548</v>
      </c>
      <c r="DH10" s="986"/>
      <c r="DI10" s="986"/>
      <c r="DJ10" s="986"/>
      <c r="DK10" s="987"/>
      <c r="DL10" s="985" t="s">
        <v>548</v>
      </c>
      <c r="DM10" s="986"/>
      <c r="DN10" s="986"/>
      <c r="DO10" s="986"/>
      <c r="DP10" s="987"/>
      <c r="DQ10" s="985" t="s">
        <v>548</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32999</v>
      </c>
      <c r="R23" s="1065"/>
      <c r="S23" s="1065"/>
      <c r="T23" s="1065"/>
      <c r="U23" s="1065"/>
      <c r="V23" s="1065">
        <v>30988</v>
      </c>
      <c r="W23" s="1065"/>
      <c r="X23" s="1065"/>
      <c r="Y23" s="1065"/>
      <c r="Z23" s="1065"/>
      <c r="AA23" s="1065">
        <v>2011</v>
      </c>
      <c r="AB23" s="1065"/>
      <c r="AC23" s="1065"/>
      <c r="AD23" s="1065"/>
      <c r="AE23" s="1066"/>
      <c r="AF23" s="1067">
        <v>1289</v>
      </c>
      <c r="AG23" s="1065"/>
      <c r="AH23" s="1065"/>
      <c r="AI23" s="1065"/>
      <c r="AJ23" s="1068"/>
      <c r="AK23" s="1069"/>
      <c r="AL23" s="1070"/>
      <c r="AM23" s="1070"/>
      <c r="AN23" s="1070"/>
      <c r="AO23" s="1070"/>
      <c r="AP23" s="1065">
        <v>26047</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8468</v>
      </c>
      <c r="R28" s="1050"/>
      <c r="S28" s="1050"/>
      <c r="T28" s="1050"/>
      <c r="U28" s="1050"/>
      <c r="V28" s="1050">
        <v>8398</v>
      </c>
      <c r="W28" s="1050"/>
      <c r="X28" s="1050"/>
      <c r="Y28" s="1050"/>
      <c r="Z28" s="1050"/>
      <c r="AA28" s="1050">
        <v>70</v>
      </c>
      <c r="AB28" s="1050"/>
      <c r="AC28" s="1050"/>
      <c r="AD28" s="1050"/>
      <c r="AE28" s="1051"/>
      <c r="AF28" s="1052">
        <v>70</v>
      </c>
      <c r="AG28" s="1050"/>
      <c r="AH28" s="1050"/>
      <c r="AI28" s="1050"/>
      <c r="AJ28" s="1053"/>
      <c r="AK28" s="1054">
        <v>535</v>
      </c>
      <c r="AL28" s="1042"/>
      <c r="AM28" s="1042"/>
      <c r="AN28" s="1042"/>
      <c r="AO28" s="1042"/>
      <c r="AP28" s="1042" t="s">
        <v>551</v>
      </c>
      <c r="AQ28" s="1042"/>
      <c r="AR28" s="1042"/>
      <c r="AS28" s="1042"/>
      <c r="AT28" s="1042"/>
      <c r="AU28" s="1042" t="s">
        <v>552</v>
      </c>
      <c r="AV28" s="1042"/>
      <c r="AW28" s="1042"/>
      <c r="AX28" s="1042"/>
      <c r="AY28" s="1042"/>
      <c r="AZ28" s="1043" t="s">
        <v>554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186</v>
      </c>
      <c r="R29" s="1040"/>
      <c r="S29" s="1040"/>
      <c r="T29" s="1040"/>
      <c r="U29" s="1040"/>
      <c r="V29" s="1040">
        <v>169</v>
      </c>
      <c r="W29" s="1040"/>
      <c r="X29" s="1040"/>
      <c r="Y29" s="1040"/>
      <c r="Z29" s="1040"/>
      <c r="AA29" s="1040">
        <v>17</v>
      </c>
      <c r="AB29" s="1040"/>
      <c r="AC29" s="1040"/>
      <c r="AD29" s="1040"/>
      <c r="AE29" s="1041"/>
      <c r="AF29" s="1015">
        <v>17</v>
      </c>
      <c r="AG29" s="1016"/>
      <c r="AH29" s="1016"/>
      <c r="AI29" s="1016"/>
      <c r="AJ29" s="1017"/>
      <c r="AK29" s="976">
        <v>61</v>
      </c>
      <c r="AL29" s="967"/>
      <c r="AM29" s="967"/>
      <c r="AN29" s="967"/>
      <c r="AO29" s="967"/>
      <c r="AP29" s="967">
        <v>203</v>
      </c>
      <c r="AQ29" s="967"/>
      <c r="AR29" s="967"/>
      <c r="AS29" s="967"/>
      <c r="AT29" s="967"/>
      <c r="AU29" s="967">
        <v>32</v>
      </c>
      <c r="AV29" s="967"/>
      <c r="AW29" s="967"/>
      <c r="AX29" s="967"/>
      <c r="AY29" s="967"/>
      <c r="AZ29" s="1038" t="s">
        <v>554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1790</v>
      </c>
      <c r="R30" s="1040"/>
      <c r="S30" s="1040"/>
      <c r="T30" s="1040"/>
      <c r="U30" s="1040"/>
      <c r="V30" s="1040">
        <v>1790</v>
      </c>
      <c r="W30" s="1040"/>
      <c r="X30" s="1040"/>
      <c r="Y30" s="1040"/>
      <c r="Z30" s="1040"/>
      <c r="AA30" s="1040">
        <v>0</v>
      </c>
      <c r="AB30" s="1040"/>
      <c r="AC30" s="1040"/>
      <c r="AD30" s="1040"/>
      <c r="AE30" s="1041"/>
      <c r="AF30" s="1015">
        <v>0</v>
      </c>
      <c r="AG30" s="1016"/>
      <c r="AH30" s="1016"/>
      <c r="AI30" s="1016"/>
      <c r="AJ30" s="1017"/>
      <c r="AK30" s="976">
        <v>1143</v>
      </c>
      <c r="AL30" s="967"/>
      <c r="AM30" s="967"/>
      <c r="AN30" s="967"/>
      <c r="AO30" s="967"/>
      <c r="AP30" s="967" t="s">
        <v>552</v>
      </c>
      <c r="AQ30" s="967"/>
      <c r="AR30" s="967"/>
      <c r="AS30" s="967"/>
      <c r="AT30" s="967"/>
      <c r="AU30" s="967" t="s">
        <v>552</v>
      </c>
      <c r="AV30" s="967"/>
      <c r="AW30" s="967"/>
      <c r="AX30" s="967"/>
      <c r="AY30" s="967"/>
      <c r="AZ30" s="1038" t="s">
        <v>554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7277</v>
      </c>
      <c r="R31" s="1040"/>
      <c r="S31" s="1040"/>
      <c r="T31" s="1040"/>
      <c r="U31" s="1040"/>
      <c r="V31" s="1040">
        <v>7125</v>
      </c>
      <c r="W31" s="1040"/>
      <c r="X31" s="1040"/>
      <c r="Y31" s="1040"/>
      <c r="Z31" s="1040"/>
      <c r="AA31" s="1040">
        <v>152</v>
      </c>
      <c r="AB31" s="1040"/>
      <c r="AC31" s="1040"/>
      <c r="AD31" s="1040"/>
      <c r="AE31" s="1041"/>
      <c r="AF31" s="1015">
        <v>152</v>
      </c>
      <c r="AG31" s="1016"/>
      <c r="AH31" s="1016"/>
      <c r="AI31" s="1016"/>
      <c r="AJ31" s="1017"/>
      <c r="AK31" s="976">
        <v>1176</v>
      </c>
      <c r="AL31" s="967"/>
      <c r="AM31" s="967"/>
      <c r="AN31" s="967"/>
      <c r="AO31" s="967"/>
      <c r="AP31" s="967" t="s">
        <v>553</v>
      </c>
      <c r="AQ31" s="967"/>
      <c r="AR31" s="967"/>
      <c r="AS31" s="967"/>
      <c r="AT31" s="967"/>
      <c r="AU31" s="967" t="s">
        <v>552</v>
      </c>
      <c r="AV31" s="967"/>
      <c r="AW31" s="967"/>
      <c r="AX31" s="967"/>
      <c r="AY31" s="967"/>
      <c r="AZ31" s="1038" t="s">
        <v>554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102</v>
      </c>
      <c r="R32" s="1040"/>
      <c r="S32" s="1040"/>
      <c r="T32" s="1040"/>
      <c r="U32" s="1040"/>
      <c r="V32" s="1040">
        <v>98</v>
      </c>
      <c r="W32" s="1040"/>
      <c r="X32" s="1040"/>
      <c r="Y32" s="1040"/>
      <c r="Z32" s="1040"/>
      <c r="AA32" s="1040">
        <v>5</v>
      </c>
      <c r="AB32" s="1040"/>
      <c r="AC32" s="1040"/>
      <c r="AD32" s="1040"/>
      <c r="AE32" s="1041"/>
      <c r="AF32" s="1015">
        <v>5</v>
      </c>
      <c r="AG32" s="1016"/>
      <c r="AH32" s="1016"/>
      <c r="AI32" s="1016"/>
      <c r="AJ32" s="1017"/>
      <c r="AK32" s="976">
        <v>4</v>
      </c>
      <c r="AL32" s="967"/>
      <c r="AM32" s="967"/>
      <c r="AN32" s="967"/>
      <c r="AO32" s="967"/>
      <c r="AP32" s="967" t="s">
        <v>553</v>
      </c>
      <c r="AQ32" s="967"/>
      <c r="AR32" s="967"/>
      <c r="AS32" s="967"/>
      <c r="AT32" s="967"/>
      <c r="AU32" s="967" t="s">
        <v>552</v>
      </c>
      <c r="AV32" s="967"/>
      <c r="AW32" s="967"/>
      <c r="AX32" s="967"/>
      <c r="AY32" s="967"/>
      <c r="AZ32" s="1038" t="s">
        <v>555</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1912</v>
      </c>
      <c r="R33" s="1040"/>
      <c r="S33" s="1040"/>
      <c r="T33" s="1040"/>
      <c r="U33" s="1040"/>
      <c r="V33" s="1040">
        <v>1664</v>
      </c>
      <c r="W33" s="1040"/>
      <c r="X33" s="1040"/>
      <c r="Y33" s="1040"/>
      <c r="Z33" s="1040"/>
      <c r="AA33" s="1040">
        <v>248</v>
      </c>
      <c r="AB33" s="1040"/>
      <c r="AC33" s="1040"/>
      <c r="AD33" s="1040"/>
      <c r="AE33" s="1041"/>
      <c r="AF33" s="1015">
        <v>2249</v>
      </c>
      <c r="AG33" s="1016"/>
      <c r="AH33" s="1016"/>
      <c r="AI33" s="1016"/>
      <c r="AJ33" s="1017"/>
      <c r="AK33" s="976">
        <v>34</v>
      </c>
      <c r="AL33" s="967"/>
      <c r="AM33" s="967"/>
      <c r="AN33" s="967"/>
      <c r="AO33" s="967"/>
      <c r="AP33" s="967">
        <v>4206</v>
      </c>
      <c r="AQ33" s="967"/>
      <c r="AR33" s="967"/>
      <c r="AS33" s="967"/>
      <c r="AT33" s="967"/>
      <c r="AU33" s="967">
        <v>181</v>
      </c>
      <c r="AV33" s="967"/>
      <c r="AW33" s="967"/>
      <c r="AX33" s="967"/>
      <c r="AY33" s="967"/>
      <c r="AZ33" s="1038" t="s">
        <v>555</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1744</v>
      </c>
      <c r="R34" s="1040"/>
      <c r="S34" s="1040"/>
      <c r="T34" s="1040"/>
      <c r="U34" s="1040"/>
      <c r="V34" s="1040">
        <v>1792</v>
      </c>
      <c r="W34" s="1040"/>
      <c r="X34" s="1040"/>
      <c r="Y34" s="1040"/>
      <c r="Z34" s="1040"/>
      <c r="AA34" s="1040">
        <v>-49</v>
      </c>
      <c r="AB34" s="1040"/>
      <c r="AC34" s="1040"/>
      <c r="AD34" s="1040"/>
      <c r="AE34" s="1041"/>
      <c r="AF34" s="1015">
        <v>1598</v>
      </c>
      <c r="AG34" s="1016"/>
      <c r="AH34" s="1016"/>
      <c r="AI34" s="1016"/>
      <c r="AJ34" s="1017"/>
      <c r="AK34" s="976">
        <v>490</v>
      </c>
      <c r="AL34" s="967"/>
      <c r="AM34" s="967"/>
      <c r="AN34" s="967"/>
      <c r="AO34" s="967"/>
      <c r="AP34" s="967">
        <v>851</v>
      </c>
      <c r="AQ34" s="967"/>
      <c r="AR34" s="967"/>
      <c r="AS34" s="967"/>
      <c r="AT34" s="967"/>
      <c r="AU34" s="967">
        <v>597</v>
      </c>
      <c r="AV34" s="967"/>
      <c r="AW34" s="967"/>
      <c r="AX34" s="967"/>
      <c r="AY34" s="967"/>
      <c r="AZ34" s="1038" t="s">
        <v>554</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387</v>
      </c>
      <c r="C35" s="1034"/>
      <c r="D35" s="1034"/>
      <c r="E35" s="1034"/>
      <c r="F35" s="1034"/>
      <c r="G35" s="1034"/>
      <c r="H35" s="1034"/>
      <c r="I35" s="1034"/>
      <c r="J35" s="1034"/>
      <c r="K35" s="1034"/>
      <c r="L35" s="1034"/>
      <c r="M35" s="1034"/>
      <c r="N35" s="1034"/>
      <c r="O35" s="1034"/>
      <c r="P35" s="1035"/>
      <c r="Q35" s="1039">
        <v>159</v>
      </c>
      <c r="R35" s="1040"/>
      <c r="S35" s="1040"/>
      <c r="T35" s="1040"/>
      <c r="U35" s="1040"/>
      <c r="V35" s="1040">
        <v>159</v>
      </c>
      <c r="W35" s="1040"/>
      <c r="X35" s="1040"/>
      <c r="Y35" s="1040"/>
      <c r="Z35" s="1040"/>
      <c r="AA35" s="1040">
        <v>0</v>
      </c>
      <c r="AB35" s="1040"/>
      <c r="AC35" s="1040"/>
      <c r="AD35" s="1040"/>
      <c r="AE35" s="1041"/>
      <c r="AF35" s="1015" t="s">
        <v>112</v>
      </c>
      <c r="AG35" s="1016"/>
      <c r="AH35" s="1016"/>
      <c r="AI35" s="1016"/>
      <c r="AJ35" s="1017"/>
      <c r="AK35" s="976">
        <v>117</v>
      </c>
      <c r="AL35" s="967"/>
      <c r="AM35" s="967"/>
      <c r="AN35" s="967"/>
      <c r="AO35" s="967"/>
      <c r="AP35" s="967">
        <v>856</v>
      </c>
      <c r="AQ35" s="967"/>
      <c r="AR35" s="967"/>
      <c r="AS35" s="967"/>
      <c r="AT35" s="967"/>
      <c r="AU35" s="967">
        <v>856</v>
      </c>
      <c r="AV35" s="967"/>
      <c r="AW35" s="967"/>
      <c r="AX35" s="967"/>
      <c r="AY35" s="967"/>
      <c r="AZ35" s="1038" t="s">
        <v>555</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389</v>
      </c>
      <c r="C36" s="1034"/>
      <c r="D36" s="1034"/>
      <c r="E36" s="1034"/>
      <c r="F36" s="1034"/>
      <c r="G36" s="1034"/>
      <c r="H36" s="1034"/>
      <c r="I36" s="1034"/>
      <c r="J36" s="1034"/>
      <c r="K36" s="1034"/>
      <c r="L36" s="1034"/>
      <c r="M36" s="1034"/>
      <c r="N36" s="1034"/>
      <c r="O36" s="1034"/>
      <c r="P36" s="1035"/>
      <c r="Q36" s="1039">
        <v>221</v>
      </c>
      <c r="R36" s="1040"/>
      <c r="S36" s="1040"/>
      <c r="T36" s="1040"/>
      <c r="U36" s="1040"/>
      <c r="V36" s="1040">
        <v>221</v>
      </c>
      <c r="W36" s="1040"/>
      <c r="X36" s="1040"/>
      <c r="Y36" s="1040"/>
      <c r="Z36" s="1040"/>
      <c r="AA36" s="1040">
        <v>0</v>
      </c>
      <c r="AB36" s="1040"/>
      <c r="AC36" s="1040"/>
      <c r="AD36" s="1040"/>
      <c r="AE36" s="1041"/>
      <c r="AF36" s="1015" t="s">
        <v>112</v>
      </c>
      <c r="AG36" s="1016"/>
      <c r="AH36" s="1016"/>
      <c r="AI36" s="1016"/>
      <c r="AJ36" s="1017"/>
      <c r="AK36" s="976">
        <v>113</v>
      </c>
      <c r="AL36" s="967"/>
      <c r="AM36" s="967"/>
      <c r="AN36" s="967"/>
      <c r="AO36" s="967"/>
      <c r="AP36" s="967">
        <v>917</v>
      </c>
      <c r="AQ36" s="967"/>
      <c r="AR36" s="967"/>
      <c r="AS36" s="967"/>
      <c r="AT36" s="967"/>
      <c r="AU36" s="967">
        <v>917</v>
      </c>
      <c r="AV36" s="967"/>
      <c r="AW36" s="967"/>
      <c r="AX36" s="967"/>
      <c r="AY36" s="967"/>
      <c r="AZ36" s="1038" t="s">
        <v>554</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390</v>
      </c>
      <c r="C37" s="1034"/>
      <c r="D37" s="1034"/>
      <c r="E37" s="1034"/>
      <c r="F37" s="1034"/>
      <c r="G37" s="1034"/>
      <c r="H37" s="1034"/>
      <c r="I37" s="1034"/>
      <c r="J37" s="1034"/>
      <c r="K37" s="1034"/>
      <c r="L37" s="1034"/>
      <c r="M37" s="1034"/>
      <c r="N37" s="1034"/>
      <c r="O37" s="1034"/>
      <c r="P37" s="1035"/>
      <c r="Q37" s="1039">
        <v>23</v>
      </c>
      <c r="R37" s="1040"/>
      <c r="S37" s="1040"/>
      <c r="T37" s="1040"/>
      <c r="U37" s="1040"/>
      <c r="V37" s="1040">
        <v>21</v>
      </c>
      <c r="W37" s="1040"/>
      <c r="X37" s="1040"/>
      <c r="Y37" s="1040"/>
      <c r="Z37" s="1040"/>
      <c r="AA37" s="1040">
        <v>2</v>
      </c>
      <c r="AB37" s="1040"/>
      <c r="AC37" s="1040"/>
      <c r="AD37" s="1040"/>
      <c r="AE37" s="1041"/>
      <c r="AF37" s="1015">
        <v>2</v>
      </c>
      <c r="AG37" s="1016"/>
      <c r="AH37" s="1016"/>
      <c r="AI37" s="1016"/>
      <c r="AJ37" s="1017"/>
      <c r="AK37" s="976">
        <v>0</v>
      </c>
      <c r="AL37" s="967"/>
      <c r="AM37" s="967"/>
      <c r="AN37" s="967"/>
      <c r="AO37" s="967"/>
      <c r="AP37" s="967" t="s">
        <v>552</v>
      </c>
      <c r="AQ37" s="967"/>
      <c r="AR37" s="967"/>
      <c r="AS37" s="967"/>
      <c r="AT37" s="967"/>
      <c r="AU37" s="967" t="s">
        <v>552</v>
      </c>
      <c r="AV37" s="967"/>
      <c r="AW37" s="967"/>
      <c r="AX37" s="967"/>
      <c r="AY37" s="967"/>
      <c r="AZ37" s="1038" t="s">
        <v>554</v>
      </c>
      <c r="BA37" s="1038"/>
      <c r="BB37" s="1038"/>
      <c r="BC37" s="1038"/>
      <c r="BD37" s="1038"/>
      <c r="BE37" s="1028" t="s">
        <v>388</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4091</v>
      </c>
      <c r="AG63" s="955"/>
      <c r="AH63" s="955"/>
      <c r="AI63" s="955"/>
      <c r="AJ63" s="1026"/>
      <c r="AK63" s="1027"/>
      <c r="AL63" s="959"/>
      <c r="AM63" s="959"/>
      <c r="AN63" s="959"/>
      <c r="AO63" s="959"/>
      <c r="AP63" s="955">
        <v>7033</v>
      </c>
      <c r="AQ63" s="955"/>
      <c r="AR63" s="955"/>
      <c r="AS63" s="955"/>
      <c r="AT63" s="955"/>
      <c r="AU63" s="955">
        <v>2582</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395</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5273</v>
      </c>
      <c r="R68" s="978"/>
      <c r="S68" s="978"/>
      <c r="T68" s="978"/>
      <c r="U68" s="978"/>
      <c r="V68" s="978">
        <v>4894</v>
      </c>
      <c r="W68" s="978"/>
      <c r="X68" s="978"/>
      <c r="Y68" s="978"/>
      <c r="Z68" s="978"/>
      <c r="AA68" s="978">
        <v>379</v>
      </c>
      <c r="AB68" s="978"/>
      <c r="AC68" s="978"/>
      <c r="AD68" s="978"/>
      <c r="AE68" s="978"/>
      <c r="AF68" s="978">
        <v>279</v>
      </c>
      <c r="AG68" s="978"/>
      <c r="AH68" s="978"/>
      <c r="AI68" s="978"/>
      <c r="AJ68" s="978"/>
      <c r="AK68" s="978">
        <v>1000</v>
      </c>
      <c r="AL68" s="978"/>
      <c r="AM68" s="978"/>
      <c r="AN68" s="978"/>
      <c r="AO68" s="978"/>
      <c r="AP68" s="978">
        <v>1633</v>
      </c>
      <c r="AQ68" s="978"/>
      <c r="AR68" s="978"/>
      <c r="AS68" s="978"/>
      <c r="AT68" s="978"/>
      <c r="AU68" s="978">
        <v>933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380</v>
      </c>
      <c r="R69" s="967"/>
      <c r="S69" s="967"/>
      <c r="T69" s="967"/>
      <c r="U69" s="967"/>
      <c r="V69" s="967">
        <v>335</v>
      </c>
      <c r="W69" s="967"/>
      <c r="X69" s="967"/>
      <c r="Y69" s="967"/>
      <c r="Z69" s="967"/>
      <c r="AA69" s="967">
        <v>45</v>
      </c>
      <c r="AB69" s="967"/>
      <c r="AC69" s="967"/>
      <c r="AD69" s="967"/>
      <c r="AE69" s="967"/>
      <c r="AF69" s="967">
        <v>45</v>
      </c>
      <c r="AG69" s="967"/>
      <c r="AH69" s="967"/>
      <c r="AI69" s="967"/>
      <c r="AJ69" s="967"/>
      <c r="AK69" s="967" t="s">
        <v>548</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556</v>
      </c>
      <c r="C70" s="971"/>
      <c r="D70" s="971"/>
      <c r="E70" s="971"/>
      <c r="F70" s="971"/>
      <c r="G70" s="971"/>
      <c r="H70" s="971"/>
      <c r="I70" s="971"/>
      <c r="J70" s="971"/>
      <c r="K70" s="971"/>
      <c r="L70" s="971"/>
      <c r="M70" s="971"/>
      <c r="N70" s="971"/>
      <c r="O70" s="971"/>
      <c r="P70" s="972"/>
      <c r="Q70" s="973">
        <v>12854</v>
      </c>
      <c r="R70" s="967"/>
      <c r="S70" s="967"/>
      <c r="T70" s="967"/>
      <c r="U70" s="967"/>
      <c r="V70" s="967">
        <v>12315</v>
      </c>
      <c r="W70" s="967"/>
      <c r="X70" s="967"/>
      <c r="Y70" s="967"/>
      <c r="Z70" s="967"/>
      <c r="AA70" s="967">
        <v>539</v>
      </c>
      <c r="AB70" s="967"/>
      <c r="AC70" s="967"/>
      <c r="AD70" s="967"/>
      <c r="AE70" s="967"/>
      <c r="AF70" s="967">
        <v>6785</v>
      </c>
      <c r="AG70" s="967"/>
      <c r="AH70" s="967"/>
      <c r="AI70" s="967"/>
      <c r="AJ70" s="967"/>
      <c r="AK70" s="967">
        <v>132</v>
      </c>
      <c r="AL70" s="967"/>
      <c r="AM70" s="967"/>
      <c r="AN70" s="967"/>
      <c r="AO70" s="967"/>
      <c r="AP70" s="967">
        <v>3033</v>
      </c>
      <c r="AQ70" s="967"/>
      <c r="AR70" s="967"/>
      <c r="AS70" s="967"/>
      <c r="AT70" s="967"/>
      <c r="AU70" s="967">
        <v>406</v>
      </c>
      <c r="AV70" s="967"/>
      <c r="AW70" s="967"/>
      <c r="AX70" s="967"/>
      <c r="AY70" s="967"/>
      <c r="AZ70" s="968" t="s">
        <v>550</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558</v>
      </c>
      <c r="C71" s="971"/>
      <c r="D71" s="971"/>
      <c r="E71" s="971"/>
      <c r="F71" s="971"/>
      <c r="G71" s="971"/>
      <c r="H71" s="971"/>
      <c r="I71" s="971"/>
      <c r="J71" s="971"/>
      <c r="K71" s="971"/>
      <c r="L71" s="971"/>
      <c r="M71" s="971"/>
      <c r="N71" s="971"/>
      <c r="O71" s="971"/>
      <c r="P71" s="972"/>
      <c r="Q71" s="974">
        <v>71</v>
      </c>
      <c r="R71" s="975"/>
      <c r="S71" s="975"/>
      <c r="T71" s="975"/>
      <c r="U71" s="976"/>
      <c r="V71" s="977">
        <v>247</v>
      </c>
      <c r="W71" s="975"/>
      <c r="X71" s="975"/>
      <c r="Y71" s="975"/>
      <c r="Z71" s="976"/>
      <c r="AA71" s="977">
        <v>-176</v>
      </c>
      <c r="AB71" s="975"/>
      <c r="AC71" s="975"/>
      <c r="AD71" s="975"/>
      <c r="AE71" s="976"/>
      <c r="AF71" s="977" t="s">
        <v>559</v>
      </c>
      <c r="AG71" s="975"/>
      <c r="AH71" s="975"/>
      <c r="AI71" s="975"/>
      <c r="AJ71" s="976"/>
      <c r="AK71" s="977">
        <v>14</v>
      </c>
      <c r="AL71" s="975"/>
      <c r="AM71" s="975"/>
      <c r="AN71" s="975"/>
      <c r="AO71" s="976"/>
      <c r="AP71" s="977" t="s">
        <v>559</v>
      </c>
      <c r="AQ71" s="975"/>
      <c r="AR71" s="975"/>
      <c r="AS71" s="975"/>
      <c r="AT71" s="976"/>
      <c r="AU71" s="977" t="s">
        <v>559</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557</v>
      </c>
      <c r="C72" s="971"/>
      <c r="D72" s="971"/>
      <c r="E72" s="971"/>
      <c r="F72" s="971"/>
      <c r="G72" s="971"/>
      <c r="H72" s="971"/>
      <c r="I72" s="971"/>
      <c r="J72" s="971"/>
      <c r="K72" s="971"/>
      <c r="L72" s="971"/>
      <c r="M72" s="971"/>
      <c r="N72" s="971"/>
      <c r="O72" s="971"/>
      <c r="P72" s="972"/>
      <c r="Q72" s="974">
        <v>482</v>
      </c>
      <c r="R72" s="975"/>
      <c r="S72" s="975"/>
      <c r="T72" s="975"/>
      <c r="U72" s="976"/>
      <c r="V72" s="977">
        <v>477</v>
      </c>
      <c r="W72" s="975"/>
      <c r="X72" s="975"/>
      <c r="Y72" s="975"/>
      <c r="Z72" s="976"/>
      <c r="AA72" s="977">
        <v>5</v>
      </c>
      <c r="AB72" s="975"/>
      <c r="AC72" s="975"/>
      <c r="AD72" s="975"/>
      <c r="AE72" s="976"/>
      <c r="AF72" s="977">
        <v>221</v>
      </c>
      <c r="AG72" s="975"/>
      <c r="AH72" s="975"/>
      <c r="AI72" s="975"/>
      <c r="AJ72" s="976"/>
      <c r="AK72" s="977">
        <v>17</v>
      </c>
      <c r="AL72" s="975"/>
      <c r="AM72" s="975"/>
      <c r="AN72" s="975"/>
      <c r="AO72" s="976"/>
      <c r="AP72" s="977">
        <v>767</v>
      </c>
      <c r="AQ72" s="975"/>
      <c r="AR72" s="975"/>
      <c r="AS72" s="975"/>
      <c r="AT72" s="976"/>
      <c r="AU72" s="977">
        <v>102</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4">
        <v>113</v>
      </c>
      <c r="R73" s="975"/>
      <c r="S73" s="975"/>
      <c r="T73" s="975"/>
      <c r="U73" s="976"/>
      <c r="V73" s="977">
        <v>102</v>
      </c>
      <c r="W73" s="975"/>
      <c r="X73" s="975"/>
      <c r="Y73" s="975"/>
      <c r="Z73" s="976"/>
      <c r="AA73" s="977">
        <v>10</v>
      </c>
      <c r="AB73" s="975"/>
      <c r="AC73" s="975"/>
      <c r="AD73" s="975"/>
      <c r="AE73" s="976"/>
      <c r="AF73" s="977">
        <v>10</v>
      </c>
      <c r="AG73" s="975"/>
      <c r="AH73" s="975"/>
      <c r="AI73" s="975"/>
      <c r="AJ73" s="976"/>
      <c r="AK73" s="977" t="s">
        <v>548</v>
      </c>
      <c r="AL73" s="975"/>
      <c r="AM73" s="975"/>
      <c r="AN73" s="975"/>
      <c r="AO73" s="976"/>
      <c r="AP73" s="977" t="s">
        <v>548</v>
      </c>
      <c r="AQ73" s="975"/>
      <c r="AR73" s="975"/>
      <c r="AS73" s="975"/>
      <c r="AT73" s="976"/>
      <c r="AU73" s="977" t="s">
        <v>548</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4">
        <v>237</v>
      </c>
      <c r="R74" s="975"/>
      <c r="S74" s="975"/>
      <c r="T74" s="975"/>
      <c r="U74" s="976"/>
      <c r="V74" s="977">
        <v>189</v>
      </c>
      <c r="W74" s="975"/>
      <c r="X74" s="975"/>
      <c r="Y74" s="975"/>
      <c r="Z74" s="976"/>
      <c r="AA74" s="977">
        <v>48</v>
      </c>
      <c r="AB74" s="975"/>
      <c r="AC74" s="975"/>
      <c r="AD74" s="975"/>
      <c r="AE74" s="976"/>
      <c r="AF74" s="977">
        <v>48</v>
      </c>
      <c r="AG74" s="975"/>
      <c r="AH74" s="975"/>
      <c r="AI74" s="975"/>
      <c r="AJ74" s="976"/>
      <c r="AK74" s="977">
        <v>19</v>
      </c>
      <c r="AL74" s="975"/>
      <c r="AM74" s="975"/>
      <c r="AN74" s="975"/>
      <c r="AO74" s="976"/>
      <c r="AP74" s="977" t="s">
        <v>548</v>
      </c>
      <c r="AQ74" s="975"/>
      <c r="AR74" s="975"/>
      <c r="AS74" s="975"/>
      <c r="AT74" s="976"/>
      <c r="AU74" s="977" t="s">
        <v>548</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544</v>
      </c>
      <c r="C75" s="971"/>
      <c r="D75" s="971"/>
      <c r="E75" s="971"/>
      <c r="F75" s="971"/>
      <c r="G75" s="971"/>
      <c r="H75" s="971"/>
      <c r="I75" s="971"/>
      <c r="J75" s="971"/>
      <c r="K75" s="971"/>
      <c r="L75" s="971"/>
      <c r="M75" s="971"/>
      <c r="N75" s="971"/>
      <c r="O75" s="971"/>
      <c r="P75" s="972"/>
      <c r="Q75" s="974">
        <v>1590</v>
      </c>
      <c r="R75" s="975"/>
      <c r="S75" s="975"/>
      <c r="T75" s="975"/>
      <c r="U75" s="976"/>
      <c r="V75" s="977">
        <v>1590</v>
      </c>
      <c r="W75" s="975"/>
      <c r="X75" s="975"/>
      <c r="Y75" s="975"/>
      <c r="Z75" s="976"/>
      <c r="AA75" s="977">
        <v>0</v>
      </c>
      <c r="AB75" s="975"/>
      <c r="AC75" s="975"/>
      <c r="AD75" s="975"/>
      <c r="AE75" s="976"/>
      <c r="AF75" s="977">
        <v>0</v>
      </c>
      <c r="AG75" s="975"/>
      <c r="AH75" s="975"/>
      <c r="AI75" s="975"/>
      <c r="AJ75" s="976"/>
      <c r="AK75" s="977" t="s">
        <v>548</v>
      </c>
      <c r="AL75" s="975"/>
      <c r="AM75" s="975"/>
      <c r="AN75" s="975"/>
      <c r="AO75" s="976"/>
      <c r="AP75" s="977" t="s">
        <v>548</v>
      </c>
      <c r="AQ75" s="975"/>
      <c r="AR75" s="975"/>
      <c r="AS75" s="975"/>
      <c r="AT75" s="976"/>
      <c r="AU75" s="977" t="s">
        <v>548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545</v>
      </c>
      <c r="C76" s="971"/>
      <c r="D76" s="971"/>
      <c r="E76" s="971"/>
      <c r="F76" s="971"/>
      <c r="G76" s="971"/>
      <c r="H76" s="971"/>
      <c r="I76" s="971"/>
      <c r="J76" s="971"/>
      <c r="K76" s="971"/>
      <c r="L76" s="971"/>
      <c r="M76" s="971"/>
      <c r="N76" s="971"/>
      <c r="O76" s="971"/>
      <c r="P76" s="972"/>
      <c r="Q76" s="974">
        <v>5430</v>
      </c>
      <c r="R76" s="975"/>
      <c r="S76" s="975"/>
      <c r="T76" s="975"/>
      <c r="U76" s="976"/>
      <c r="V76" s="977">
        <v>4808</v>
      </c>
      <c r="W76" s="975"/>
      <c r="X76" s="975"/>
      <c r="Y76" s="975"/>
      <c r="Z76" s="976"/>
      <c r="AA76" s="977">
        <v>622</v>
      </c>
      <c r="AB76" s="975"/>
      <c r="AC76" s="975"/>
      <c r="AD76" s="975"/>
      <c r="AE76" s="976"/>
      <c r="AF76" s="977">
        <v>622</v>
      </c>
      <c r="AG76" s="975"/>
      <c r="AH76" s="975"/>
      <c r="AI76" s="975"/>
      <c r="AJ76" s="976"/>
      <c r="AK76" s="977">
        <v>7</v>
      </c>
      <c r="AL76" s="975"/>
      <c r="AM76" s="975"/>
      <c r="AN76" s="975"/>
      <c r="AO76" s="976"/>
      <c r="AP76" s="977" t="s">
        <v>548</v>
      </c>
      <c r="AQ76" s="975"/>
      <c r="AR76" s="975"/>
      <c r="AS76" s="975"/>
      <c r="AT76" s="976"/>
      <c r="AU76" s="977" t="s">
        <v>548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546</v>
      </c>
      <c r="C77" s="971"/>
      <c r="D77" s="971"/>
      <c r="E77" s="971"/>
      <c r="F77" s="971"/>
      <c r="G77" s="971"/>
      <c r="H77" s="971"/>
      <c r="I77" s="971"/>
      <c r="J77" s="971"/>
      <c r="K77" s="971"/>
      <c r="L77" s="971"/>
      <c r="M77" s="971"/>
      <c r="N77" s="971"/>
      <c r="O77" s="971"/>
      <c r="P77" s="972"/>
      <c r="Q77" s="974">
        <v>1294</v>
      </c>
      <c r="R77" s="975"/>
      <c r="S77" s="975"/>
      <c r="T77" s="975"/>
      <c r="U77" s="976"/>
      <c r="V77" s="977">
        <v>1284</v>
      </c>
      <c r="W77" s="975"/>
      <c r="X77" s="975"/>
      <c r="Y77" s="975"/>
      <c r="Z77" s="976"/>
      <c r="AA77" s="977">
        <v>10</v>
      </c>
      <c r="AB77" s="975"/>
      <c r="AC77" s="975"/>
      <c r="AD77" s="975"/>
      <c r="AE77" s="976"/>
      <c r="AF77" s="977">
        <v>10</v>
      </c>
      <c r="AG77" s="975"/>
      <c r="AH77" s="975"/>
      <c r="AI77" s="975"/>
      <c r="AJ77" s="976"/>
      <c r="AK77" s="977">
        <v>34</v>
      </c>
      <c r="AL77" s="975"/>
      <c r="AM77" s="975"/>
      <c r="AN77" s="975"/>
      <c r="AO77" s="976"/>
      <c r="AP77" s="977" t="s">
        <v>548</v>
      </c>
      <c r="AQ77" s="975"/>
      <c r="AR77" s="975"/>
      <c r="AS77" s="975"/>
      <c r="AT77" s="976"/>
      <c r="AU77" s="977" t="s">
        <v>548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547</v>
      </c>
      <c r="C78" s="971"/>
      <c r="D78" s="971"/>
      <c r="E78" s="971"/>
      <c r="F78" s="971"/>
      <c r="G78" s="971"/>
      <c r="H78" s="971"/>
      <c r="I78" s="971"/>
      <c r="J78" s="971"/>
      <c r="K78" s="971"/>
      <c r="L78" s="971"/>
      <c r="M78" s="971"/>
      <c r="N78" s="971"/>
      <c r="O78" s="971"/>
      <c r="P78" s="972"/>
      <c r="Q78" s="974">
        <v>132597</v>
      </c>
      <c r="R78" s="975"/>
      <c r="S78" s="975"/>
      <c r="T78" s="975"/>
      <c r="U78" s="976"/>
      <c r="V78" s="977">
        <v>130181</v>
      </c>
      <c r="W78" s="975"/>
      <c r="X78" s="975"/>
      <c r="Y78" s="975"/>
      <c r="Z78" s="976"/>
      <c r="AA78" s="977">
        <v>2417</v>
      </c>
      <c r="AB78" s="975"/>
      <c r="AC78" s="975"/>
      <c r="AD78" s="975"/>
      <c r="AE78" s="976"/>
      <c r="AF78" s="977">
        <v>2417</v>
      </c>
      <c r="AG78" s="975"/>
      <c r="AH78" s="975"/>
      <c r="AI78" s="975"/>
      <c r="AJ78" s="976"/>
      <c r="AK78" s="977">
        <v>3169</v>
      </c>
      <c r="AL78" s="975"/>
      <c r="AM78" s="975"/>
      <c r="AN78" s="975"/>
      <c r="AO78" s="976"/>
      <c r="AP78" s="977" t="s">
        <v>548</v>
      </c>
      <c r="AQ78" s="975"/>
      <c r="AR78" s="975"/>
      <c r="AS78" s="975"/>
      <c r="AT78" s="976"/>
      <c r="AU78" s="977" t="s">
        <v>548</v>
      </c>
      <c r="AV78" s="975"/>
      <c r="AW78" s="975"/>
      <c r="AX78" s="975"/>
      <c r="AY78" s="976"/>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10437</v>
      </c>
      <c r="AG88" s="955"/>
      <c r="AH88" s="955"/>
      <c r="AI88" s="955"/>
      <c r="AJ88" s="955"/>
      <c r="AK88" s="959"/>
      <c r="AL88" s="959"/>
      <c r="AM88" s="959"/>
      <c r="AN88" s="959"/>
      <c r="AO88" s="959"/>
      <c r="AP88" s="955">
        <v>5433</v>
      </c>
      <c r="AQ88" s="955"/>
      <c r="AR88" s="955"/>
      <c r="AS88" s="955"/>
      <c r="AT88" s="955"/>
      <c r="AU88" s="955">
        <v>1442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75</v>
      </c>
      <c r="CS102" s="947"/>
      <c r="CT102" s="947"/>
      <c r="CU102" s="947"/>
      <c r="CV102" s="948"/>
      <c r="CW102" s="946">
        <v>22</v>
      </c>
      <c r="CX102" s="947"/>
      <c r="CY102" s="947"/>
      <c r="CZ102" s="947"/>
      <c r="DA102" s="948"/>
      <c r="DB102" s="946">
        <v>1030</v>
      </c>
      <c r="DC102" s="947"/>
      <c r="DD102" s="947"/>
      <c r="DE102" s="947"/>
      <c r="DF102" s="948"/>
      <c r="DG102" s="946">
        <v>747</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3082913</v>
      </c>
      <c r="AB110" s="873"/>
      <c r="AC110" s="873"/>
      <c r="AD110" s="873"/>
      <c r="AE110" s="874"/>
      <c r="AF110" s="875">
        <v>2952051</v>
      </c>
      <c r="AG110" s="873"/>
      <c r="AH110" s="873"/>
      <c r="AI110" s="873"/>
      <c r="AJ110" s="874"/>
      <c r="AK110" s="875">
        <v>2858106</v>
      </c>
      <c r="AL110" s="873"/>
      <c r="AM110" s="873"/>
      <c r="AN110" s="873"/>
      <c r="AO110" s="874"/>
      <c r="AP110" s="876">
        <v>15.4</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26069793</v>
      </c>
      <c r="BR110" s="800"/>
      <c r="BS110" s="800"/>
      <c r="BT110" s="800"/>
      <c r="BU110" s="800"/>
      <c r="BV110" s="800">
        <v>25399302</v>
      </c>
      <c r="BW110" s="800"/>
      <c r="BX110" s="800"/>
      <c r="BY110" s="800"/>
      <c r="BZ110" s="800"/>
      <c r="CA110" s="800">
        <v>26047029</v>
      </c>
      <c r="CB110" s="800"/>
      <c r="CC110" s="800"/>
      <c r="CD110" s="800"/>
      <c r="CE110" s="800"/>
      <c r="CF110" s="861">
        <v>140.1</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198179</v>
      </c>
      <c r="BR111" s="771"/>
      <c r="BS111" s="771"/>
      <c r="BT111" s="771"/>
      <c r="BU111" s="771"/>
      <c r="BV111" s="771">
        <v>163086</v>
      </c>
      <c r="BW111" s="771"/>
      <c r="BX111" s="771"/>
      <c r="BY111" s="771"/>
      <c r="BZ111" s="771"/>
      <c r="CA111" s="771">
        <v>131422</v>
      </c>
      <c r="CB111" s="771"/>
      <c r="CC111" s="771"/>
      <c r="CD111" s="771"/>
      <c r="CE111" s="771"/>
      <c r="CF111" s="848">
        <v>0.7</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2873754</v>
      </c>
      <c r="BR112" s="771"/>
      <c r="BS112" s="771"/>
      <c r="BT112" s="771"/>
      <c r="BU112" s="771"/>
      <c r="BV112" s="771">
        <v>2737553</v>
      </c>
      <c r="BW112" s="771"/>
      <c r="BX112" s="771"/>
      <c r="BY112" s="771"/>
      <c r="BZ112" s="771"/>
      <c r="CA112" s="771">
        <v>2582364</v>
      </c>
      <c r="CB112" s="771"/>
      <c r="CC112" s="771"/>
      <c r="CD112" s="771"/>
      <c r="CE112" s="771"/>
      <c r="CF112" s="848">
        <v>13.9</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218801</v>
      </c>
      <c r="AB113" s="909"/>
      <c r="AC113" s="909"/>
      <c r="AD113" s="909"/>
      <c r="AE113" s="910"/>
      <c r="AF113" s="911">
        <v>226666</v>
      </c>
      <c r="AG113" s="909"/>
      <c r="AH113" s="909"/>
      <c r="AI113" s="909"/>
      <c r="AJ113" s="910"/>
      <c r="AK113" s="911">
        <v>230827</v>
      </c>
      <c r="AL113" s="909"/>
      <c r="AM113" s="909"/>
      <c r="AN113" s="909"/>
      <c r="AO113" s="910"/>
      <c r="AP113" s="912">
        <v>1.2</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694704</v>
      </c>
      <c r="BR113" s="771"/>
      <c r="BS113" s="771"/>
      <c r="BT113" s="771"/>
      <c r="BU113" s="771"/>
      <c r="BV113" s="771">
        <v>674171</v>
      </c>
      <c r="BW113" s="771"/>
      <c r="BX113" s="771"/>
      <c r="BY113" s="771"/>
      <c r="BZ113" s="771"/>
      <c r="CA113" s="771">
        <v>1441729</v>
      </c>
      <c r="CB113" s="771"/>
      <c r="CC113" s="771"/>
      <c r="CD113" s="771"/>
      <c r="CE113" s="771"/>
      <c r="CF113" s="848">
        <v>7.8</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54764</v>
      </c>
      <c r="DH113" s="784"/>
      <c r="DI113" s="784"/>
      <c r="DJ113" s="784"/>
      <c r="DK113" s="785"/>
      <c r="DL113" s="786">
        <v>49681</v>
      </c>
      <c r="DM113" s="784"/>
      <c r="DN113" s="784"/>
      <c r="DO113" s="784"/>
      <c r="DP113" s="785"/>
      <c r="DQ113" s="786">
        <v>44515</v>
      </c>
      <c r="DR113" s="784"/>
      <c r="DS113" s="784"/>
      <c r="DT113" s="784"/>
      <c r="DU113" s="785"/>
      <c r="DV113" s="754">
        <v>0.2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89336</v>
      </c>
      <c r="AB114" s="784"/>
      <c r="AC114" s="784"/>
      <c r="AD114" s="784"/>
      <c r="AE114" s="785"/>
      <c r="AF114" s="786">
        <v>71287</v>
      </c>
      <c r="AG114" s="784"/>
      <c r="AH114" s="784"/>
      <c r="AI114" s="784"/>
      <c r="AJ114" s="785"/>
      <c r="AK114" s="786">
        <v>73239</v>
      </c>
      <c r="AL114" s="784"/>
      <c r="AM114" s="784"/>
      <c r="AN114" s="784"/>
      <c r="AO114" s="785"/>
      <c r="AP114" s="754">
        <v>0.4</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7091556</v>
      </c>
      <c r="BR114" s="771"/>
      <c r="BS114" s="771"/>
      <c r="BT114" s="771"/>
      <c r="BU114" s="771"/>
      <c r="BV114" s="771">
        <v>6677020</v>
      </c>
      <c r="BW114" s="771"/>
      <c r="BX114" s="771"/>
      <c r="BY114" s="771"/>
      <c r="BZ114" s="771"/>
      <c r="CA114" s="771">
        <v>5880577</v>
      </c>
      <c r="CB114" s="771"/>
      <c r="CC114" s="771"/>
      <c r="CD114" s="771"/>
      <c r="CE114" s="771"/>
      <c r="CF114" s="848">
        <v>31.6</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43237</v>
      </c>
      <c r="AB115" s="909"/>
      <c r="AC115" s="909"/>
      <c r="AD115" s="909"/>
      <c r="AE115" s="910"/>
      <c r="AF115" s="911">
        <v>39183</v>
      </c>
      <c r="AG115" s="909"/>
      <c r="AH115" s="909"/>
      <c r="AI115" s="909"/>
      <c r="AJ115" s="910"/>
      <c r="AK115" s="911">
        <v>34929</v>
      </c>
      <c r="AL115" s="909"/>
      <c r="AM115" s="909"/>
      <c r="AN115" s="909"/>
      <c r="AO115" s="910"/>
      <c r="AP115" s="912">
        <v>0.2</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42500</v>
      </c>
      <c r="DH116" s="784"/>
      <c r="DI116" s="784"/>
      <c r="DJ116" s="784"/>
      <c r="DK116" s="785"/>
      <c r="DL116" s="786">
        <v>37500</v>
      </c>
      <c r="DM116" s="784"/>
      <c r="DN116" s="784"/>
      <c r="DO116" s="784"/>
      <c r="DP116" s="785"/>
      <c r="DQ116" s="786">
        <v>32500</v>
      </c>
      <c r="DR116" s="784"/>
      <c r="DS116" s="784"/>
      <c r="DT116" s="784"/>
      <c r="DU116" s="785"/>
      <c r="DV116" s="754">
        <v>0.2</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3434287</v>
      </c>
      <c r="AB117" s="895"/>
      <c r="AC117" s="895"/>
      <c r="AD117" s="895"/>
      <c r="AE117" s="896"/>
      <c r="AF117" s="898">
        <v>3289187</v>
      </c>
      <c r="AG117" s="895"/>
      <c r="AH117" s="895"/>
      <c r="AI117" s="895"/>
      <c r="AJ117" s="896"/>
      <c r="AK117" s="898">
        <v>3197101</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434</v>
      </c>
      <c r="BP118" s="838"/>
      <c r="BQ118" s="857">
        <v>36927986</v>
      </c>
      <c r="BR118" s="858"/>
      <c r="BS118" s="858"/>
      <c r="BT118" s="858"/>
      <c r="BU118" s="858"/>
      <c r="BV118" s="858">
        <v>35651132</v>
      </c>
      <c r="BW118" s="858"/>
      <c r="BX118" s="858"/>
      <c r="BY118" s="858"/>
      <c r="BZ118" s="858"/>
      <c r="CA118" s="858">
        <v>36083121</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15012855</v>
      </c>
      <c r="BR119" s="800"/>
      <c r="BS119" s="800"/>
      <c r="BT119" s="800"/>
      <c r="BU119" s="800"/>
      <c r="BV119" s="800">
        <v>15489634</v>
      </c>
      <c r="BW119" s="800"/>
      <c r="BX119" s="800"/>
      <c r="BY119" s="800"/>
      <c r="BZ119" s="800"/>
      <c r="CA119" s="800">
        <v>16011592</v>
      </c>
      <c r="CB119" s="800"/>
      <c r="CC119" s="800"/>
      <c r="CD119" s="800"/>
      <c r="CE119" s="800"/>
      <c r="CF119" s="861">
        <v>86.1</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100915</v>
      </c>
      <c r="DH119" s="717"/>
      <c r="DI119" s="717"/>
      <c r="DJ119" s="717"/>
      <c r="DK119" s="718"/>
      <c r="DL119" s="719">
        <v>75905</v>
      </c>
      <c r="DM119" s="717"/>
      <c r="DN119" s="717"/>
      <c r="DO119" s="717"/>
      <c r="DP119" s="718"/>
      <c r="DQ119" s="719">
        <v>54407</v>
      </c>
      <c r="DR119" s="717"/>
      <c r="DS119" s="717"/>
      <c r="DT119" s="717"/>
      <c r="DU119" s="718"/>
      <c r="DV119" s="807">
        <v>0.3</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680627</v>
      </c>
      <c r="BR120" s="771"/>
      <c r="BS120" s="771"/>
      <c r="BT120" s="771"/>
      <c r="BU120" s="771"/>
      <c r="BV120" s="771">
        <v>564509</v>
      </c>
      <c r="BW120" s="771"/>
      <c r="BX120" s="771"/>
      <c r="BY120" s="771"/>
      <c r="BZ120" s="771"/>
      <c r="CA120" s="771">
        <v>447252</v>
      </c>
      <c r="CB120" s="771"/>
      <c r="CC120" s="771"/>
      <c r="CD120" s="771"/>
      <c r="CE120" s="771"/>
      <c r="CF120" s="848">
        <v>2.4</v>
      </c>
      <c r="CG120" s="849"/>
      <c r="CH120" s="849"/>
      <c r="CI120" s="849"/>
      <c r="CJ120" s="849"/>
      <c r="CK120" s="850" t="s">
        <v>440</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1012442</v>
      </c>
      <c r="DH120" s="800"/>
      <c r="DI120" s="800"/>
      <c r="DJ120" s="800"/>
      <c r="DK120" s="800"/>
      <c r="DL120" s="800">
        <v>965162</v>
      </c>
      <c r="DM120" s="800"/>
      <c r="DN120" s="800"/>
      <c r="DO120" s="800"/>
      <c r="DP120" s="800"/>
      <c r="DQ120" s="800">
        <v>916937</v>
      </c>
      <c r="DR120" s="800"/>
      <c r="DS120" s="800"/>
      <c r="DT120" s="800"/>
      <c r="DU120" s="800"/>
      <c r="DV120" s="801">
        <v>4.9000000000000004</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5985</v>
      </c>
      <c r="AB121" s="784"/>
      <c r="AC121" s="784"/>
      <c r="AD121" s="784"/>
      <c r="AE121" s="785"/>
      <c r="AF121" s="786">
        <v>5985</v>
      </c>
      <c r="AG121" s="784"/>
      <c r="AH121" s="784"/>
      <c r="AI121" s="784"/>
      <c r="AJ121" s="785"/>
      <c r="AK121" s="786">
        <v>5985</v>
      </c>
      <c r="AL121" s="784"/>
      <c r="AM121" s="784"/>
      <c r="AN121" s="784"/>
      <c r="AO121" s="785"/>
      <c r="AP121" s="754">
        <v>0</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22332937</v>
      </c>
      <c r="BR121" s="858"/>
      <c r="BS121" s="858"/>
      <c r="BT121" s="858"/>
      <c r="BU121" s="858"/>
      <c r="BV121" s="858">
        <v>22718613</v>
      </c>
      <c r="BW121" s="858"/>
      <c r="BX121" s="858"/>
      <c r="BY121" s="858"/>
      <c r="BZ121" s="858"/>
      <c r="CA121" s="858">
        <v>24357432</v>
      </c>
      <c r="CB121" s="858"/>
      <c r="CC121" s="858"/>
      <c r="CD121" s="858"/>
      <c r="CE121" s="858"/>
      <c r="CF121" s="859">
        <v>131</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967108</v>
      </c>
      <c r="DH121" s="771"/>
      <c r="DI121" s="771"/>
      <c r="DJ121" s="771"/>
      <c r="DK121" s="771"/>
      <c r="DL121" s="771">
        <v>911680</v>
      </c>
      <c r="DM121" s="771"/>
      <c r="DN121" s="771"/>
      <c r="DO121" s="771"/>
      <c r="DP121" s="771"/>
      <c r="DQ121" s="771">
        <v>855621</v>
      </c>
      <c r="DR121" s="771"/>
      <c r="DS121" s="771"/>
      <c r="DT121" s="771"/>
      <c r="DU121" s="771"/>
      <c r="DV121" s="823">
        <v>4.5999999999999996</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38026419</v>
      </c>
      <c r="BR122" s="840"/>
      <c r="BS122" s="840"/>
      <c r="BT122" s="840"/>
      <c r="BU122" s="840"/>
      <c r="BV122" s="840">
        <v>38772756</v>
      </c>
      <c r="BW122" s="840"/>
      <c r="BX122" s="840"/>
      <c r="BY122" s="840"/>
      <c r="BZ122" s="840"/>
      <c r="CA122" s="840">
        <v>40816276</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691612</v>
      </c>
      <c r="DH122" s="771"/>
      <c r="DI122" s="771"/>
      <c r="DJ122" s="771"/>
      <c r="DK122" s="771"/>
      <c r="DL122" s="771">
        <v>648405</v>
      </c>
      <c r="DM122" s="771"/>
      <c r="DN122" s="771"/>
      <c r="DO122" s="771"/>
      <c r="DP122" s="771"/>
      <c r="DQ122" s="771">
        <v>596822</v>
      </c>
      <c r="DR122" s="771"/>
      <c r="DS122" s="771"/>
      <c r="DT122" s="771"/>
      <c r="DU122" s="771"/>
      <c r="DV122" s="823">
        <v>3.2</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v>179223</v>
      </c>
      <c r="DH123" s="784"/>
      <c r="DI123" s="784"/>
      <c r="DJ123" s="784"/>
      <c r="DK123" s="785"/>
      <c r="DL123" s="786">
        <v>183634</v>
      </c>
      <c r="DM123" s="784"/>
      <c r="DN123" s="784"/>
      <c r="DO123" s="784"/>
      <c r="DP123" s="785"/>
      <c r="DQ123" s="786">
        <v>180851</v>
      </c>
      <c r="DR123" s="784"/>
      <c r="DS123" s="784"/>
      <c r="DT123" s="784"/>
      <c r="DU123" s="785"/>
      <c r="DV123" s="754">
        <v>1</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33226</v>
      </c>
      <c r="AB126" s="784"/>
      <c r="AC126" s="784"/>
      <c r="AD126" s="784"/>
      <c r="AE126" s="785"/>
      <c r="AF126" s="786">
        <v>30009</v>
      </c>
      <c r="AG126" s="784"/>
      <c r="AH126" s="784"/>
      <c r="AI126" s="784"/>
      <c r="AJ126" s="785"/>
      <c r="AK126" s="786">
        <v>26497</v>
      </c>
      <c r="AL126" s="784"/>
      <c r="AM126" s="784"/>
      <c r="AN126" s="784"/>
      <c r="AO126" s="785"/>
      <c r="AP126" s="754">
        <v>0.1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4026</v>
      </c>
      <c r="AB127" s="784"/>
      <c r="AC127" s="784"/>
      <c r="AD127" s="784"/>
      <c r="AE127" s="785"/>
      <c r="AF127" s="786">
        <v>3189</v>
      </c>
      <c r="AG127" s="784"/>
      <c r="AH127" s="784"/>
      <c r="AI127" s="784"/>
      <c r="AJ127" s="785"/>
      <c r="AK127" s="786">
        <v>2447</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12.42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118469</v>
      </c>
      <c r="AB128" s="724"/>
      <c r="AC128" s="724"/>
      <c r="AD128" s="724"/>
      <c r="AE128" s="725"/>
      <c r="AF128" s="726">
        <v>118418</v>
      </c>
      <c r="AG128" s="724"/>
      <c r="AH128" s="724"/>
      <c r="AI128" s="724"/>
      <c r="AJ128" s="725"/>
      <c r="AK128" s="726">
        <v>117241</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17.420000000000002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20521558</v>
      </c>
      <c r="AB129" s="784"/>
      <c r="AC129" s="784"/>
      <c r="AD129" s="784"/>
      <c r="AE129" s="785"/>
      <c r="AF129" s="786">
        <v>20654046</v>
      </c>
      <c r="AG129" s="784"/>
      <c r="AH129" s="784"/>
      <c r="AI129" s="784"/>
      <c r="AJ129" s="785"/>
      <c r="AK129" s="786">
        <v>20784333</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1977581</v>
      </c>
      <c r="AB130" s="784"/>
      <c r="AC130" s="784"/>
      <c r="AD130" s="784"/>
      <c r="AE130" s="785"/>
      <c r="AF130" s="786">
        <v>2024678</v>
      </c>
      <c r="AG130" s="784"/>
      <c r="AH130" s="784"/>
      <c r="AI130" s="784"/>
      <c r="AJ130" s="785"/>
      <c r="AK130" s="786">
        <v>2190383</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18543977</v>
      </c>
      <c r="AB131" s="717"/>
      <c r="AC131" s="717"/>
      <c r="AD131" s="717"/>
      <c r="AE131" s="718"/>
      <c r="AF131" s="719">
        <v>18629368</v>
      </c>
      <c r="AG131" s="717"/>
      <c r="AH131" s="717"/>
      <c r="AI131" s="717"/>
      <c r="AJ131" s="718"/>
      <c r="AK131" s="719">
        <v>18593950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7.2165587779999996</v>
      </c>
      <c r="AB132" s="740"/>
      <c r="AC132" s="740"/>
      <c r="AD132" s="740"/>
      <c r="AE132" s="741"/>
      <c r="AF132" s="742">
        <v>6.1520659210000002</v>
      </c>
      <c r="AG132" s="740"/>
      <c r="AH132" s="740"/>
      <c r="AI132" s="740"/>
      <c r="AJ132" s="741"/>
      <c r="AK132" s="742">
        <v>4.7836903939999997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7.9</v>
      </c>
      <c r="AB133" s="749"/>
      <c r="AC133" s="749"/>
      <c r="AD133" s="749"/>
      <c r="AE133" s="750"/>
      <c r="AF133" s="748">
        <v>7.1</v>
      </c>
      <c r="AG133" s="749"/>
      <c r="AH133" s="749"/>
      <c r="AI133" s="749"/>
      <c r="AJ133" s="750"/>
      <c r="AK133" s="748">
        <v>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5013219</v>
      </c>
      <c r="L9" s="264">
        <v>72904</v>
      </c>
      <c r="M9" s="265">
        <v>66168</v>
      </c>
      <c r="N9" s="266">
        <v>10.199999999999999</v>
      </c>
    </row>
    <row r="10" spans="1:16">
      <c r="A10" s="248"/>
      <c r="B10" s="244"/>
      <c r="C10" s="244"/>
      <c r="D10" s="244"/>
      <c r="E10" s="244"/>
      <c r="F10" s="244"/>
      <c r="G10" s="1133" t="s">
        <v>476</v>
      </c>
      <c r="H10" s="1134"/>
      <c r="I10" s="1134"/>
      <c r="J10" s="1135"/>
      <c r="K10" s="267">
        <v>866970</v>
      </c>
      <c r="L10" s="268">
        <v>12608</v>
      </c>
      <c r="M10" s="269">
        <v>6044</v>
      </c>
      <c r="N10" s="270">
        <v>108.6</v>
      </c>
    </row>
    <row r="11" spans="1:16" ht="13.5" customHeight="1">
      <c r="A11" s="248"/>
      <c r="B11" s="244"/>
      <c r="C11" s="244"/>
      <c r="D11" s="244"/>
      <c r="E11" s="244"/>
      <c r="F11" s="244"/>
      <c r="G11" s="1133" t="s">
        <v>477</v>
      </c>
      <c r="H11" s="1134"/>
      <c r="I11" s="1134"/>
      <c r="J11" s="1135"/>
      <c r="K11" s="267">
        <v>875457</v>
      </c>
      <c r="L11" s="268">
        <v>12731</v>
      </c>
      <c r="M11" s="269">
        <v>8094</v>
      </c>
      <c r="N11" s="270">
        <v>57.3</v>
      </c>
    </row>
    <row r="12" spans="1:16" ht="13.5" customHeight="1">
      <c r="A12" s="248"/>
      <c r="B12" s="244"/>
      <c r="C12" s="244"/>
      <c r="D12" s="244"/>
      <c r="E12" s="244"/>
      <c r="F12" s="244"/>
      <c r="G12" s="1133" t="s">
        <v>478</v>
      </c>
      <c r="H12" s="1134"/>
      <c r="I12" s="1134"/>
      <c r="J12" s="1135"/>
      <c r="K12" s="267" t="s">
        <v>479</v>
      </c>
      <c r="L12" s="268" t="s">
        <v>479</v>
      </c>
      <c r="M12" s="269">
        <v>834</v>
      </c>
      <c r="N12" s="270" t="s">
        <v>479</v>
      </c>
    </row>
    <row r="13" spans="1:16" ht="13.5" customHeight="1">
      <c r="A13" s="248"/>
      <c r="B13" s="244"/>
      <c r="C13" s="244"/>
      <c r="D13" s="244"/>
      <c r="E13" s="244"/>
      <c r="F13" s="244"/>
      <c r="G13" s="1133" t="s">
        <v>480</v>
      </c>
      <c r="H13" s="1134"/>
      <c r="I13" s="1134"/>
      <c r="J13" s="1135"/>
      <c r="K13" s="267" t="s">
        <v>479</v>
      </c>
      <c r="L13" s="268" t="s">
        <v>479</v>
      </c>
      <c r="M13" s="269" t="s">
        <v>479</v>
      </c>
      <c r="N13" s="270" t="s">
        <v>479</v>
      </c>
    </row>
    <row r="14" spans="1:16" ht="13.5" customHeight="1">
      <c r="A14" s="248"/>
      <c r="B14" s="244"/>
      <c r="C14" s="244"/>
      <c r="D14" s="244"/>
      <c r="E14" s="244"/>
      <c r="F14" s="244"/>
      <c r="G14" s="1133" t="s">
        <v>481</v>
      </c>
      <c r="H14" s="1134"/>
      <c r="I14" s="1134"/>
      <c r="J14" s="1135"/>
      <c r="K14" s="267">
        <v>166137</v>
      </c>
      <c r="L14" s="268">
        <v>2416</v>
      </c>
      <c r="M14" s="269">
        <v>2447</v>
      </c>
      <c r="N14" s="270">
        <v>-1.3</v>
      </c>
    </row>
    <row r="15" spans="1:16" ht="13.5" customHeight="1">
      <c r="A15" s="248"/>
      <c r="B15" s="244"/>
      <c r="C15" s="244"/>
      <c r="D15" s="244"/>
      <c r="E15" s="244"/>
      <c r="F15" s="244"/>
      <c r="G15" s="1133" t="s">
        <v>482</v>
      </c>
      <c r="H15" s="1134"/>
      <c r="I15" s="1134"/>
      <c r="J15" s="1135"/>
      <c r="K15" s="267">
        <v>41797</v>
      </c>
      <c r="L15" s="268">
        <v>608</v>
      </c>
      <c r="M15" s="269">
        <v>1555</v>
      </c>
      <c r="N15" s="270">
        <v>-60.9</v>
      </c>
    </row>
    <row r="16" spans="1:16">
      <c r="A16" s="248"/>
      <c r="B16" s="244"/>
      <c r="C16" s="244"/>
      <c r="D16" s="244"/>
      <c r="E16" s="244"/>
      <c r="F16" s="244"/>
      <c r="G16" s="1136" t="s">
        <v>483</v>
      </c>
      <c r="H16" s="1137"/>
      <c r="I16" s="1137"/>
      <c r="J16" s="1138"/>
      <c r="K16" s="268">
        <v>-650507</v>
      </c>
      <c r="L16" s="268">
        <v>-9460</v>
      </c>
      <c r="M16" s="269">
        <v>-6706</v>
      </c>
      <c r="N16" s="270">
        <v>41.1</v>
      </c>
    </row>
    <row r="17" spans="1:16">
      <c r="A17" s="248"/>
      <c r="B17" s="244"/>
      <c r="C17" s="244"/>
      <c r="D17" s="244"/>
      <c r="E17" s="244"/>
      <c r="F17" s="244"/>
      <c r="G17" s="1136" t="s">
        <v>169</v>
      </c>
      <c r="H17" s="1137"/>
      <c r="I17" s="1137"/>
      <c r="J17" s="1138"/>
      <c r="K17" s="268">
        <v>6313073</v>
      </c>
      <c r="L17" s="268">
        <v>91806</v>
      </c>
      <c r="M17" s="269">
        <v>78436</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8.25</v>
      </c>
      <c r="L21" s="281">
        <v>7.54</v>
      </c>
      <c r="M21" s="282">
        <v>0.71</v>
      </c>
      <c r="N21" s="249"/>
      <c r="O21" s="283"/>
      <c r="P21" s="279"/>
    </row>
    <row r="22" spans="1:16" s="284" customFormat="1">
      <c r="A22" s="279"/>
      <c r="B22" s="249"/>
      <c r="C22" s="249"/>
      <c r="D22" s="249"/>
      <c r="E22" s="249"/>
      <c r="F22" s="249"/>
      <c r="G22" s="1130" t="s">
        <v>489</v>
      </c>
      <c r="H22" s="1131"/>
      <c r="I22" s="1131"/>
      <c r="J22" s="1132"/>
      <c r="K22" s="285">
        <v>96.7</v>
      </c>
      <c r="L22" s="286">
        <v>97.7</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2858106</v>
      </c>
      <c r="L32" s="294">
        <v>41563</v>
      </c>
      <c r="M32" s="295">
        <v>44718</v>
      </c>
      <c r="N32" s="296">
        <v>-7.1</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82</v>
      </c>
      <c r="N34" s="296" t="s">
        <v>479</v>
      </c>
    </row>
    <row r="35" spans="1:16" ht="27" customHeight="1">
      <c r="A35" s="248"/>
      <c r="B35" s="244"/>
      <c r="C35" s="244"/>
      <c r="D35" s="244"/>
      <c r="E35" s="244"/>
      <c r="F35" s="244"/>
      <c r="G35" s="1121" t="s">
        <v>495</v>
      </c>
      <c r="H35" s="1122"/>
      <c r="I35" s="1122"/>
      <c r="J35" s="1123"/>
      <c r="K35" s="294">
        <v>230827</v>
      </c>
      <c r="L35" s="294">
        <v>3357</v>
      </c>
      <c r="M35" s="295">
        <v>14132</v>
      </c>
      <c r="N35" s="296">
        <v>-76.2</v>
      </c>
    </row>
    <row r="36" spans="1:16" ht="27" customHeight="1">
      <c r="A36" s="248"/>
      <c r="B36" s="244"/>
      <c r="C36" s="244"/>
      <c r="D36" s="244"/>
      <c r="E36" s="244"/>
      <c r="F36" s="244"/>
      <c r="G36" s="1121" t="s">
        <v>496</v>
      </c>
      <c r="H36" s="1122"/>
      <c r="I36" s="1122"/>
      <c r="J36" s="1123"/>
      <c r="K36" s="294">
        <v>73239</v>
      </c>
      <c r="L36" s="294">
        <v>1065</v>
      </c>
      <c r="M36" s="295">
        <v>2847</v>
      </c>
      <c r="N36" s="296">
        <v>-62.6</v>
      </c>
    </row>
    <row r="37" spans="1:16" ht="13.5" customHeight="1">
      <c r="A37" s="248"/>
      <c r="B37" s="244"/>
      <c r="C37" s="244"/>
      <c r="D37" s="244"/>
      <c r="E37" s="244"/>
      <c r="F37" s="244"/>
      <c r="G37" s="1121" t="s">
        <v>497</v>
      </c>
      <c r="H37" s="1122"/>
      <c r="I37" s="1122"/>
      <c r="J37" s="1123"/>
      <c r="K37" s="294">
        <v>34929</v>
      </c>
      <c r="L37" s="294">
        <v>508</v>
      </c>
      <c r="M37" s="295">
        <v>1188</v>
      </c>
      <c r="N37" s="296">
        <v>-57.2</v>
      </c>
    </row>
    <row r="38" spans="1:16" ht="27" customHeight="1">
      <c r="A38" s="248"/>
      <c r="B38" s="244"/>
      <c r="C38" s="244"/>
      <c r="D38" s="244"/>
      <c r="E38" s="244"/>
      <c r="F38" s="244"/>
      <c r="G38" s="1124" t="s">
        <v>498</v>
      </c>
      <c r="H38" s="1125"/>
      <c r="I38" s="1125"/>
      <c r="J38" s="1126"/>
      <c r="K38" s="297" t="s">
        <v>479</v>
      </c>
      <c r="L38" s="297" t="s">
        <v>479</v>
      </c>
      <c r="M38" s="298">
        <v>2</v>
      </c>
      <c r="N38" s="299" t="s">
        <v>479</v>
      </c>
      <c r="O38" s="293"/>
    </row>
    <row r="39" spans="1:16">
      <c r="A39" s="248"/>
      <c r="B39" s="244"/>
      <c r="C39" s="244"/>
      <c r="D39" s="244"/>
      <c r="E39" s="244"/>
      <c r="F39" s="244"/>
      <c r="G39" s="1124" t="s">
        <v>499</v>
      </c>
      <c r="H39" s="1125"/>
      <c r="I39" s="1125"/>
      <c r="J39" s="1126"/>
      <c r="K39" s="300">
        <v>-117241</v>
      </c>
      <c r="L39" s="300">
        <v>-1705</v>
      </c>
      <c r="M39" s="301">
        <v>-4508</v>
      </c>
      <c r="N39" s="302">
        <v>-62.2</v>
      </c>
      <c r="O39" s="293"/>
    </row>
    <row r="40" spans="1:16" ht="27" customHeight="1">
      <c r="A40" s="248"/>
      <c r="B40" s="244"/>
      <c r="C40" s="244"/>
      <c r="D40" s="244"/>
      <c r="E40" s="244"/>
      <c r="F40" s="244"/>
      <c r="G40" s="1121" t="s">
        <v>500</v>
      </c>
      <c r="H40" s="1122"/>
      <c r="I40" s="1122"/>
      <c r="J40" s="1123"/>
      <c r="K40" s="300">
        <v>-2190383</v>
      </c>
      <c r="L40" s="300">
        <v>-31853</v>
      </c>
      <c r="M40" s="301">
        <v>-41714</v>
      </c>
      <c r="N40" s="302">
        <v>-23.6</v>
      </c>
      <c r="O40" s="293"/>
    </row>
    <row r="41" spans="1:16">
      <c r="A41" s="248"/>
      <c r="B41" s="244"/>
      <c r="C41" s="244"/>
      <c r="D41" s="244"/>
      <c r="E41" s="244"/>
      <c r="F41" s="244"/>
      <c r="G41" s="1127" t="s">
        <v>280</v>
      </c>
      <c r="H41" s="1128"/>
      <c r="I41" s="1128"/>
      <c r="J41" s="1129"/>
      <c r="K41" s="294">
        <v>889477</v>
      </c>
      <c r="L41" s="300">
        <v>12935</v>
      </c>
      <c r="M41" s="301">
        <v>16746</v>
      </c>
      <c r="N41" s="302">
        <v>-22.8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4192101</v>
      </c>
      <c r="J51" s="320">
        <v>59582</v>
      </c>
      <c r="K51" s="321">
        <v>-1.7</v>
      </c>
      <c r="L51" s="322">
        <v>66876</v>
      </c>
      <c r="M51" s="323">
        <v>-5.5</v>
      </c>
      <c r="N51" s="324">
        <v>3.8</v>
      </c>
    </row>
    <row r="52" spans="1:14">
      <c r="A52" s="248"/>
      <c r="B52" s="244"/>
      <c r="C52" s="244"/>
      <c r="D52" s="244"/>
      <c r="E52" s="244"/>
      <c r="F52" s="244"/>
      <c r="G52" s="325"/>
      <c r="H52" s="326" t="s">
        <v>511</v>
      </c>
      <c r="I52" s="327">
        <v>3154074</v>
      </c>
      <c r="J52" s="328">
        <v>44829</v>
      </c>
      <c r="K52" s="329">
        <v>-1.9</v>
      </c>
      <c r="L52" s="330">
        <v>36310</v>
      </c>
      <c r="M52" s="331">
        <v>-11.2</v>
      </c>
      <c r="N52" s="332">
        <v>9.3000000000000007</v>
      </c>
    </row>
    <row r="53" spans="1:14">
      <c r="A53" s="248"/>
      <c r="B53" s="244"/>
      <c r="C53" s="244"/>
      <c r="D53" s="244"/>
      <c r="E53" s="244"/>
      <c r="F53" s="244"/>
      <c r="G53" s="310" t="s">
        <v>512</v>
      </c>
      <c r="H53" s="311"/>
      <c r="I53" s="319">
        <v>3322150</v>
      </c>
      <c r="J53" s="320">
        <v>47587</v>
      </c>
      <c r="K53" s="321">
        <v>-20.100000000000001</v>
      </c>
      <c r="L53" s="322">
        <v>51704</v>
      </c>
      <c r="M53" s="323">
        <v>-22.7</v>
      </c>
      <c r="N53" s="324">
        <v>2.6</v>
      </c>
    </row>
    <row r="54" spans="1:14">
      <c r="A54" s="248"/>
      <c r="B54" s="244"/>
      <c r="C54" s="244"/>
      <c r="D54" s="244"/>
      <c r="E54" s="244"/>
      <c r="F54" s="244"/>
      <c r="G54" s="325"/>
      <c r="H54" s="326" t="s">
        <v>511</v>
      </c>
      <c r="I54" s="327">
        <v>2494575</v>
      </c>
      <c r="J54" s="328">
        <v>35733</v>
      </c>
      <c r="K54" s="329">
        <v>-20.3</v>
      </c>
      <c r="L54" s="330">
        <v>26896</v>
      </c>
      <c r="M54" s="331">
        <v>-25.9</v>
      </c>
      <c r="N54" s="332">
        <v>5.6</v>
      </c>
    </row>
    <row r="55" spans="1:14">
      <c r="A55" s="248"/>
      <c r="B55" s="244"/>
      <c r="C55" s="244"/>
      <c r="D55" s="244"/>
      <c r="E55" s="244"/>
      <c r="F55" s="244"/>
      <c r="G55" s="310" t="s">
        <v>513</v>
      </c>
      <c r="H55" s="311"/>
      <c r="I55" s="319">
        <v>3151461</v>
      </c>
      <c r="J55" s="320">
        <v>45149</v>
      </c>
      <c r="K55" s="321">
        <v>-5.0999999999999996</v>
      </c>
      <c r="L55" s="322">
        <v>52678</v>
      </c>
      <c r="M55" s="323">
        <v>1.9</v>
      </c>
      <c r="N55" s="324">
        <v>-7</v>
      </c>
    </row>
    <row r="56" spans="1:14">
      <c r="A56" s="248"/>
      <c r="B56" s="244"/>
      <c r="C56" s="244"/>
      <c r="D56" s="244"/>
      <c r="E56" s="244"/>
      <c r="F56" s="244"/>
      <c r="G56" s="325"/>
      <c r="H56" s="326" t="s">
        <v>511</v>
      </c>
      <c r="I56" s="327">
        <v>2119225</v>
      </c>
      <c r="J56" s="328">
        <v>30361</v>
      </c>
      <c r="K56" s="329">
        <v>-15</v>
      </c>
      <c r="L56" s="330">
        <v>30185</v>
      </c>
      <c r="M56" s="331">
        <v>12.2</v>
      </c>
      <c r="N56" s="332">
        <v>-27.2</v>
      </c>
    </row>
    <row r="57" spans="1:14">
      <c r="A57" s="248"/>
      <c r="B57" s="244"/>
      <c r="C57" s="244"/>
      <c r="D57" s="244"/>
      <c r="E57" s="244"/>
      <c r="F57" s="244"/>
      <c r="G57" s="310" t="s">
        <v>514</v>
      </c>
      <c r="H57" s="311"/>
      <c r="I57" s="319">
        <v>4590194</v>
      </c>
      <c r="J57" s="320">
        <v>66106</v>
      </c>
      <c r="K57" s="321">
        <v>46.4</v>
      </c>
      <c r="L57" s="322">
        <v>69560</v>
      </c>
      <c r="M57" s="323">
        <v>32</v>
      </c>
      <c r="N57" s="324">
        <v>14.4</v>
      </c>
    </row>
    <row r="58" spans="1:14">
      <c r="A58" s="248"/>
      <c r="B58" s="244"/>
      <c r="C58" s="244"/>
      <c r="D58" s="244"/>
      <c r="E58" s="244"/>
      <c r="F58" s="244"/>
      <c r="G58" s="325"/>
      <c r="H58" s="326" t="s">
        <v>511</v>
      </c>
      <c r="I58" s="327">
        <v>3323726</v>
      </c>
      <c r="J58" s="328">
        <v>47867</v>
      </c>
      <c r="K58" s="329">
        <v>57.7</v>
      </c>
      <c r="L58" s="330">
        <v>35305</v>
      </c>
      <c r="M58" s="331">
        <v>17</v>
      </c>
      <c r="N58" s="332">
        <v>40.700000000000003</v>
      </c>
    </row>
    <row r="59" spans="1:14">
      <c r="A59" s="248"/>
      <c r="B59" s="244"/>
      <c r="C59" s="244"/>
      <c r="D59" s="244"/>
      <c r="E59" s="244"/>
      <c r="F59" s="244"/>
      <c r="G59" s="310" t="s">
        <v>515</v>
      </c>
      <c r="H59" s="311"/>
      <c r="I59" s="319">
        <v>5297569</v>
      </c>
      <c r="J59" s="320">
        <v>77039</v>
      </c>
      <c r="K59" s="321">
        <v>16.5</v>
      </c>
      <c r="L59" s="322">
        <v>65988</v>
      </c>
      <c r="M59" s="323">
        <v>-5.0999999999999996</v>
      </c>
      <c r="N59" s="324">
        <v>21.6</v>
      </c>
    </row>
    <row r="60" spans="1:14">
      <c r="A60" s="248"/>
      <c r="B60" s="244"/>
      <c r="C60" s="244"/>
      <c r="D60" s="244"/>
      <c r="E60" s="244"/>
      <c r="F60" s="244"/>
      <c r="G60" s="325"/>
      <c r="H60" s="326" t="s">
        <v>511</v>
      </c>
      <c r="I60" s="333">
        <v>4067334</v>
      </c>
      <c r="J60" s="328">
        <v>59148</v>
      </c>
      <c r="K60" s="329">
        <v>23.6</v>
      </c>
      <c r="L60" s="330">
        <v>36473</v>
      </c>
      <c r="M60" s="331">
        <v>3.3</v>
      </c>
      <c r="N60" s="332">
        <v>20.3</v>
      </c>
    </row>
    <row r="61" spans="1:14">
      <c r="A61" s="248"/>
      <c r="B61" s="244"/>
      <c r="C61" s="244"/>
      <c r="D61" s="244"/>
      <c r="E61" s="244"/>
      <c r="F61" s="244"/>
      <c r="G61" s="310" t="s">
        <v>516</v>
      </c>
      <c r="H61" s="334"/>
      <c r="I61" s="335">
        <v>4110695</v>
      </c>
      <c r="J61" s="336">
        <v>59093</v>
      </c>
      <c r="K61" s="337">
        <v>7.2</v>
      </c>
      <c r="L61" s="338">
        <v>61361</v>
      </c>
      <c r="M61" s="339">
        <v>0.1</v>
      </c>
      <c r="N61" s="324">
        <v>7.1</v>
      </c>
    </row>
    <row r="62" spans="1:14">
      <c r="A62" s="248"/>
      <c r="B62" s="244"/>
      <c r="C62" s="244"/>
      <c r="D62" s="244"/>
      <c r="E62" s="244"/>
      <c r="F62" s="244"/>
      <c r="G62" s="325"/>
      <c r="H62" s="326" t="s">
        <v>511</v>
      </c>
      <c r="I62" s="327">
        <v>3031787</v>
      </c>
      <c r="J62" s="328">
        <v>43588</v>
      </c>
      <c r="K62" s="329">
        <v>8.8000000000000007</v>
      </c>
      <c r="L62" s="330">
        <v>33034</v>
      </c>
      <c r="M62" s="331">
        <v>-0.9</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28.73</v>
      </c>
      <c r="G47" s="12">
        <v>32.01</v>
      </c>
      <c r="H47" s="12">
        <v>36.450000000000003</v>
      </c>
      <c r="I47" s="12">
        <v>38.28</v>
      </c>
      <c r="J47" s="13">
        <v>40.83</v>
      </c>
    </row>
    <row r="48" spans="2:10" ht="57.75" customHeight="1">
      <c r="B48" s="14"/>
      <c r="C48" s="1141" t="s">
        <v>4</v>
      </c>
      <c r="D48" s="1141"/>
      <c r="E48" s="1142"/>
      <c r="F48" s="15">
        <v>4.8899999999999997</v>
      </c>
      <c r="G48" s="16">
        <v>6.26</v>
      </c>
      <c r="H48" s="16">
        <v>3.88</v>
      </c>
      <c r="I48" s="16">
        <v>5.36</v>
      </c>
      <c r="J48" s="17">
        <v>6.2</v>
      </c>
    </row>
    <row r="49" spans="2:10" ht="57.75" customHeight="1" thickBot="1">
      <c r="B49" s="18"/>
      <c r="C49" s="1143" t="s">
        <v>5</v>
      </c>
      <c r="D49" s="1143"/>
      <c r="E49" s="1144"/>
      <c r="F49" s="19">
        <v>3.02</v>
      </c>
      <c r="G49" s="20">
        <v>3.88</v>
      </c>
      <c r="H49" s="20">
        <v>1.61</v>
      </c>
      <c r="I49" s="20">
        <v>3.56</v>
      </c>
      <c r="J49" s="21">
        <v>3.67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6.52</v>
      </c>
      <c r="G34" s="33">
        <v>7.84</v>
      </c>
      <c r="H34" s="33">
        <v>9.5500000000000007</v>
      </c>
      <c r="I34" s="33">
        <v>10.11</v>
      </c>
      <c r="J34" s="34">
        <v>10.81</v>
      </c>
      <c r="K34" s="22"/>
      <c r="L34" s="22"/>
      <c r="M34" s="22"/>
      <c r="N34" s="22"/>
      <c r="O34" s="22"/>
      <c r="P34" s="22"/>
    </row>
    <row r="35" spans="1:16" ht="39" customHeight="1">
      <c r="A35" s="22"/>
      <c r="B35" s="35"/>
      <c r="C35" s="1145" t="s">
        <v>524</v>
      </c>
      <c r="D35" s="1146"/>
      <c r="E35" s="1147"/>
      <c r="F35" s="36">
        <v>5.97</v>
      </c>
      <c r="G35" s="37">
        <v>6.87</v>
      </c>
      <c r="H35" s="37">
        <v>7.43</v>
      </c>
      <c r="I35" s="37">
        <v>7.74</v>
      </c>
      <c r="J35" s="38">
        <v>7.68</v>
      </c>
      <c r="K35" s="22"/>
      <c r="L35" s="22"/>
      <c r="M35" s="22"/>
      <c r="N35" s="22"/>
      <c r="O35" s="22"/>
      <c r="P35" s="22"/>
    </row>
    <row r="36" spans="1:16" ht="39" customHeight="1">
      <c r="A36" s="22"/>
      <c r="B36" s="35"/>
      <c r="C36" s="1145" t="s">
        <v>525</v>
      </c>
      <c r="D36" s="1146"/>
      <c r="E36" s="1147"/>
      <c r="F36" s="36">
        <v>4.91</v>
      </c>
      <c r="G36" s="37">
        <v>6.27</v>
      </c>
      <c r="H36" s="37">
        <v>3.89</v>
      </c>
      <c r="I36" s="37">
        <v>5.36</v>
      </c>
      <c r="J36" s="38">
        <v>6.2</v>
      </c>
      <c r="K36" s="22"/>
      <c r="L36" s="22"/>
      <c r="M36" s="22"/>
      <c r="N36" s="22"/>
      <c r="O36" s="22"/>
      <c r="P36" s="22"/>
    </row>
    <row r="37" spans="1:16" ht="39" customHeight="1">
      <c r="A37" s="22"/>
      <c r="B37" s="35"/>
      <c r="C37" s="1145" t="s">
        <v>526</v>
      </c>
      <c r="D37" s="1146"/>
      <c r="E37" s="1147"/>
      <c r="F37" s="36">
        <v>0.37</v>
      </c>
      <c r="G37" s="37">
        <v>0.35</v>
      </c>
      <c r="H37" s="37">
        <v>0.44</v>
      </c>
      <c r="I37" s="37">
        <v>0.22</v>
      </c>
      <c r="J37" s="38">
        <v>0.73</v>
      </c>
      <c r="K37" s="22"/>
      <c r="L37" s="22"/>
      <c r="M37" s="22"/>
      <c r="N37" s="22"/>
      <c r="O37" s="22"/>
      <c r="P37" s="22"/>
    </row>
    <row r="38" spans="1:16" ht="39" customHeight="1">
      <c r="A38" s="22"/>
      <c r="B38" s="35"/>
      <c r="C38" s="1145" t="s">
        <v>527</v>
      </c>
      <c r="D38" s="1146"/>
      <c r="E38" s="1147"/>
      <c r="F38" s="36">
        <v>2.41</v>
      </c>
      <c r="G38" s="37">
        <v>2.78</v>
      </c>
      <c r="H38" s="37">
        <v>1.94</v>
      </c>
      <c r="I38" s="37">
        <v>1.07</v>
      </c>
      <c r="J38" s="38">
        <v>0.33</v>
      </c>
      <c r="K38" s="22"/>
      <c r="L38" s="22"/>
      <c r="M38" s="22"/>
      <c r="N38" s="22"/>
      <c r="O38" s="22"/>
      <c r="P38" s="22"/>
    </row>
    <row r="39" spans="1:16" ht="39" customHeight="1">
      <c r="A39" s="22"/>
      <c r="B39" s="35"/>
      <c r="C39" s="1145" t="s">
        <v>528</v>
      </c>
      <c r="D39" s="1146"/>
      <c r="E39" s="1147"/>
      <c r="F39" s="36">
        <v>7.0000000000000007E-2</v>
      </c>
      <c r="G39" s="37">
        <v>0.08</v>
      </c>
      <c r="H39" s="37">
        <v>0.09</v>
      </c>
      <c r="I39" s="37">
        <v>7.0000000000000007E-2</v>
      </c>
      <c r="J39" s="38">
        <v>0.08</v>
      </c>
      <c r="K39" s="22"/>
      <c r="L39" s="22"/>
      <c r="M39" s="22"/>
      <c r="N39" s="22"/>
      <c r="O39" s="22"/>
      <c r="P39" s="22"/>
    </row>
    <row r="40" spans="1:16" ht="39" customHeight="1">
      <c r="A40" s="22"/>
      <c r="B40" s="35"/>
      <c r="C40" s="1145" t="s">
        <v>529</v>
      </c>
      <c r="D40" s="1146"/>
      <c r="E40" s="1147"/>
      <c r="F40" s="36">
        <v>0.01</v>
      </c>
      <c r="G40" s="37">
        <v>0.01</v>
      </c>
      <c r="H40" s="37">
        <v>0.02</v>
      </c>
      <c r="I40" s="37">
        <v>0.01</v>
      </c>
      <c r="J40" s="38">
        <v>0.02</v>
      </c>
      <c r="K40" s="22"/>
      <c r="L40" s="22"/>
      <c r="M40" s="22"/>
      <c r="N40" s="22"/>
      <c r="O40" s="22"/>
      <c r="P40" s="22"/>
    </row>
    <row r="41" spans="1:16" ht="39" customHeight="1">
      <c r="A41" s="22"/>
      <c r="B41" s="35"/>
      <c r="C41" s="1145" t="s">
        <v>530</v>
      </c>
      <c r="D41" s="1146"/>
      <c r="E41" s="1147"/>
      <c r="F41" s="36">
        <v>0.01</v>
      </c>
      <c r="G41" s="37">
        <v>0.02</v>
      </c>
      <c r="H41" s="37">
        <v>0.02</v>
      </c>
      <c r="I41" s="37">
        <v>0.01</v>
      </c>
      <c r="J41" s="38">
        <v>0</v>
      </c>
      <c r="K41" s="22"/>
      <c r="L41" s="22"/>
      <c r="M41" s="22"/>
      <c r="N41" s="22"/>
      <c r="O41" s="22"/>
      <c r="P41" s="22"/>
    </row>
    <row r="42" spans="1:16" ht="39" customHeight="1">
      <c r="A42" s="22"/>
      <c r="B42" s="39"/>
      <c r="C42" s="1145" t="s">
        <v>531</v>
      </c>
      <c r="D42" s="1146"/>
      <c r="E42" s="1147"/>
      <c r="F42" s="36" t="s">
        <v>532</v>
      </c>
      <c r="G42" s="37" t="s">
        <v>532</v>
      </c>
      <c r="H42" s="37" t="s">
        <v>533</v>
      </c>
      <c r="I42" s="37" t="s">
        <v>479</v>
      </c>
      <c r="J42" s="38" t="s">
        <v>479</v>
      </c>
      <c r="K42" s="22"/>
      <c r="L42" s="22"/>
      <c r="M42" s="22"/>
      <c r="N42" s="22"/>
      <c r="O42" s="22"/>
      <c r="P42" s="22"/>
    </row>
    <row r="43" spans="1:16" ht="39" customHeight="1" thickBot="1">
      <c r="A43" s="22"/>
      <c r="B43" s="40"/>
      <c r="C43" s="1148" t="s">
        <v>534</v>
      </c>
      <c r="D43" s="1149"/>
      <c r="E43" s="1150"/>
      <c r="F43" s="41">
        <v>0.01</v>
      </c>
      <c r="G43" s="42">
        <v>0.01</v>
      </c>
      <c r="H43" s="42">
        <v>0.01</v>
      </c>
      <c r="I43" s="42">
        <v>0.18</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3073</v>
      </c>
      <c r="L45" s="60">
        <v>3138</v>
      </c>
      <c r="M45" s="60">
        <v>3083</v>
      </c>
      <c r="N45" s="60">
        <v>2952</v>
      </c>
      <c r="O45" s="61">
        <v>2858</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240</v>
      </c>
      <c r="L48" s="64">
        <v>220</v>
      </c>
      <c r="M48" s="64">
        <v>219</v>
      </c>
      <c r="N48" s="64">
        <v>227</v>
      </c>
      <c r="O48" s="65">
        <v>231</v>
      </c>
      <c r="P48" s="48"/>
      <c r="Q48" s="48"/>
      <c r="R48" s="48"/>
      <c r="S48" s="48"/>
      <c r="T48" s="48"/>
      <c r="U48" s="48"/>
    </row>
    <row r="49" spans="1:21" ht="30.75" customHeight="1">
      <c r="A49" s="48"/>
      <c r="B49" s="1163"/>
      <c r="C49" s="1164"/>
      <c r="D49" s="62"/>
      <c r="E49" s="1155" t="s">
        <v>16</v>
      </c>
      <c r="F49" s="1155"/>
      <c r="G49" s="1155"/>
      <c r="H49" s="1155"/>
      <c r="I49" s="1155"/>
      <c r="J49" s="1156"/>
      <c r="K49" s="63">
        <v>106</v>
      </c>
      <c r="L49" s="64">
        <v>87</v>
      </c>
      <c r="M49" s="64">
        <v>89</v>
      </c>
      <c r="N49" s="64">
        <v>71</v>
      </c>
      <c r="O49" s="65">
        <v>73</v>
      </c>
      <c r="P49" s="48"/>
      <c r="Q49" s="48"/>
      <c r="R49" s="48"/>
      <c r="S49" s="48"/>
      <c r="T49" s="48"/>
      <c r="U49" s="48"/>
    </row>
    <row r="50" spans="1:21" ht="30.75" customHeight="1">
      <c r="A50" s="48"/>
      <c r="B50" s="1163"/>
      <c r="C50" s="1164"/>
      <c r="D50" s="62"/>
      <c r="E50" s="1155" t="s">
        <v>17</v>
      </c>
      <c r="F50" s="1155"/>
      <c r="G50" s="1155"/>
      <c r="H50" s="1155"/>
      <c r="I50" s="1155"/>
      <c r="J50" s="1156"/>
      <c r="K50" s="63">
        <v>94</v>
      </c>
      <c r="L50" s="64">
        <v>71</v>
      </c>
      <c r="M50" s="64">
        <v>43</v>
      </c>
      <c r="N50" s="64">
        <v>39</v>
      </c>
      <c r="O50" s="65">
        <v>35</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1873</v>
      </c>
      <c r="L52" s="64">
        <v>1971</v>
      </c>
      <c r="M52" s="64">
        <v>2096</v>
      </c>
      <c r="N52" s="64">
        <v>2142</v>
      </c>
      <c r="O52" s="65">
        <v>2307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1640</v>
      </c>
      <c r="L53" s="69">
        <v>1545</v>
      </c>
      <c r="M53" s="69">
        <v>1338</v>
      </c>
      <c r="N53" s="69">
        <v>1147</v>
      </c>
      <c r="O53" s="70">
        <v>890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27329</v>
      </c>
      <c r="J41" s="83">
        <v>26670</v>
      </c>
      <c r="K41" s="83">
        <v>26070</v>
      </c>
      <c r="L41" s="83">
        <v>25399</v>
      </c>
      <c r="M41" s="84">
        <v>26047</v>
      </c>
    </row>
    <row r="42" spans="2:13" ht="27.75" customHeight="1">
      <c r="B42" s="1171"/>
      <c r="C42" s="1172"/>
      <c r="D42" s="85"/>
      <c r="E42" s="1175" t="s">
        <v>26</v>
      </c>
      <c r="F42" s="1175"/>
      <c r="G42" s="1175"/>
      <c r="H42" s="1176"/>
      <c r="I42" s="86">
        <v>306</v>
      </c>
      <c r="J42" s="87">
        <v>236</v>
      </c>
      <c r="K42" s="87">
        <v>198</v>
      </c>
      <c r="L42" s="87">
        <v>163</v>
      </c>
      <c r="M42" s="88">
        <v>131</v>
      </c>
    </row>
    <row r="43" spans="2:13" ht="27.75" customHeight="1">
      <c r="B43" s="1171"/>
      <c r="C43" s="1172"/>
      <c r="D43" s="85"/>
      <c r="E43" s="1175" t="s">
        <v>27</v>
      </c>
      <c r="F43" s="1175"/>
      <c r="G43" s="1175"/>
      <c r="H43" s="1176"/>
      <c r="I43" s="86">
        <v>3164</v>
      </c>
      <c r="J43" s="87">
        <v>2994</v>
      </c>
      <c r="K43" s="87">
        <v>2874</v>
      </c>
      <c r="L43" s="87">
        <v>2738</v>
      </c>
      <c r="M43" s="88">
        <v>2582</v>
      </c>
    </row>
    <row r="44" spans="2:13" ht="27.75" customHeight="1">
      <c r="B44" s="1171"/>
      <c r="C44" s="1172"/>
      <c r="D44" s="85"/>
      <c r="E44" s="1175" t="s">
        <v>28</v>
      </c>
      <c r="F44" s="1175"/>
      <c r="G44" s="1175"/>
      <c r="H44" s="1176"/>
      <c r="I44" s="86">
        <v>782</v>
      </c>
      <c r="J44" s="87">
        <v>728</v>
      </c>
      <c r="K44" s="87">
        <v>695</v>
      </c>
      <c r="L44" s="87">
        <v>674</v>
      </c>
      <c r="M44" s="88">
        <v>1442</v>
      </c>
    </row>
    <row r="45" spans="2:13" ht="27.75" customHeight="1">
      <c r="B45" s="1171"/>
      <c r="C45" s="1172"/>
      <c r="D45" s="85"/>
      <c r="E45" s="1175" t="s">
        <v>29</v>
      </c>
      <c r="F45" s="1175"/>
      <c r="G45" s="1175"/>
      <c r="H45" s="1176"/>
      <c r="I45" s="86">
        <v>7605</v>
      </c>
      <c r="J45" s="87">
        <v>7270</v>
      </c>
      <c r="K45" s="87">
        <v>7092</v>
      </c>
      <c r="L45" s="87">
        <v>6677</v>
      </c>
      <c r="M45" s="88">
        <v>5881</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12365</v>
      </c>
      <c r="J49" s="87">
        <v>13764</v>
      </c>
      <c r="K49" s="87">
        <v>15013</v>
      </c>
      <c r="L49" s="87">
        <v>15490</v>
      </c>
      <c r="M49" s="88">
        <v>16012</v>
      </c>
    </row>
    <row r="50" spans="2:13" ht="27.75" customHeight="1">
      <c r="B50" s="1171"/>
      <c r="C50" s="1172"/>
      <c r="D50" s="85"/>
      <c r="E50" s="1175" t="s">
        <v>35</v>
      </c>
      <c r="F50" s="1175"/>
      <c r="G50" s="1175"/>
      <c r="H50" s="1176"/>
      <c r="I50" s="86">
        <v>846</v>
      </c>
      <c r="J50" s="87">
        <v>798</v>
      </c>
      <c r="K50" s="87">
        <v>681</v>
      </c>
      <c r="L50" s="87">
        <v>565</v>
      </c>
      <c r="M50" s="88">
        <v>447</v>
      </c>
    </row>
    <row r="51" spans="2:13" ht="27.75" customHeight="1">
      <c r="B51" s="1173"/>
      <c r="C51" s="1174"/>
      <c r="D51" s="85"/>
      <c r="E51" s="1175" t="s">
        <v>36</v>
      </c>
      <c r="F51" s="1175"/>
      <c r="G51" s="1175"/>
      <c r="H51" s="1176"/>
      <c r="I51" s="86">
        <v>21777</v>
      </c>
      <c r="J51" s="87">
        <v>22157</v>
      </c>
      <c r="K51" s="87">
        <v>22333</v>
      </c>
      <c r="L51" s="87">
        <v>22719</v>
      </c>
      <c r="M51" s="88">
        <v>24357</v>
      </c>
    </row>
    <row r="52" spans="2:13" ht="27.75" customHeight="1" thickBot="1">
      <c r="B52" s="1177" t="s">
        <v>37</v>
      </c>
      <c r="C52" s="1178"/>
      <c r="D52" s="90"/>
      <c r="E52" s="1179" t="s">
        <v>38</v>
      </c>
      <c r="F52" s="1179"/>
      <c r="G52" s="1179"/>
      <c r="H52" s="1180"/>
      <c r="I52" s="91">
        <v>4200</v>
      </c>
      <c r="J52" s="92">
        <v>1179</v>
      </c>
      <c r="K52" s="92">
        <v>-1098</v>
      </c>
      <c r="L52" s="92">
        <v>-3122</v>
      </c>
      <c r="M52" s="93">
        <v>-4733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59582</v>
      </c>
      <c r="E3" s="116"/>
      <c r="F3" s="117">
        <v>66876</v>
      </c>
      <c r="G3" s="118"/>
      <c r="H3" s="119"/>
    </row>
    <row r="4" spans="1:8">
      <c r="A4" s="120"/>
      <c r="B4" s="121"/>
      <c r="C4" s="122"/>
      <c r="D4" s="123">
        <v>44829</v>
      </c>
      <c r="E4" s="124"/>
      <c r="F4" s="125">
        <v>36310</v>
      </c>
      <c r="G4" s="126"/>
      <c r="H4" s="127"/>
    </row>
    <row r="5" spans="1:8">
      <c r="A5" s="108" t="s">
        <v>512</v>
      </c>
      <c r="B5" s="113"/>
      <c r="C5" s="114"/>
      <c r="D5" s="115">
        <v>47587</v>
      </c>
      <c r="E5" s="116"/>
      <c r="F5" s="117">
        <v>51704</v>
      </c>
      <c r="G5" s="118"/>
      <c r="H5" s="119"/>
    </row>
    <row r="6" spans="1:8">
      <c r="A6" s="120"/>
      <c r="B6" s="121"/>
      <c r="C6" s="122"/>
      <c r="D6" s="123">
        <v>35733</v>
      </c>
      <c r="E6" s="124"/>
      <c r="F6" s="125">
        <v>26896</v>
      </c>
      <c r="G6" s="126"/>
      <c r="H6" s="127"/>
    </row>
    <row r="7" spans="1:8">
      <c r="A7" s="108" t="s">
        <v>513</v>
      </c>
      <c r="B7" s="113"/>
      <c r="C7" s="114"/>
      <c r="D7" s="115">
        <v>45149</v>
      </c>
      <c r="E7" s="116"/>
      <c r="F7" s="117">
        <v>52678</v>
      </c>
      <c r="G7" s="118"/>
      <c r="H7" s="119"/>
    </row>
    <row r="8" spans="1:8">
      <c r="A8" s="120"/>
      <c r="B8" s="121"/>
      <c r="C8" s="122"/>
      <c r="D8" s="123">
        <v>30361</v>
      </c>
      <c r="E8" s="124"/>
      <c r="F8" s="125">
        <v>30185</v>
      </c>
      <c r="G8" s="126"/>
      <c r="H8" s="127"/>
    </row>
    <row r="9" spans="1:8">
      <c r="A9" s="108" t="s">
        <v>514</v>
      </c>
      <c r="B9" s="113"/>
      <c r="C9" s="114"/>
      <c r="D9" s="115">
        <v>66106</v>
      </c>
      <c r="E9" s="116"/>
      <c r="F9" s="117">
        <v>69560</v>
      </c>
      <c r="G9" s="118"/>
      <c r="H9" s="119"/>
    </row>
    <row r="10" spans="1:8">
      <c r="A10" s="120"/>
      <c r="B10" s="121"/>
      <c r="C10" s="122"/>
      <c r="D10" s="123">
        <v>47867</v>
      </c>
      <c r="E10" s="124"/>
      <c r="F10" s="125">
        <v>35305</v>
      </c>
      <c r="G10" s="126"/>
      <c r="H10" s="127"/>
    </row>
    <row r="11" spans="1:8">
      <c r="A11" s="108" t="s">
        <v>515</v>
      </c>
      <c r="B11" s="113"/>
      <c r="C11" s="114"/>
      <c r="D11" s="115">
        <v>77039</v>
      </c>
      <c r="E11" s="116"/>
      <c r="F11" s="117">
        <v>65988</v>
      </c>
      <c r="G11" s="118"/>
      <c r="H11" s="119"/>
    </row>
    <row r="12" spans="1:8">
      <c r="A12" s="120"/>
      <c r="B12" s="121"/>
      <c r="C12" s="128"/>
      <c r="D12" s="123">
        <v>59148</v>
      </c>
      <c r="E12" s="124"/>
      <c r="F12" s="125">
        <v>36473</v>
      </c>
      <c r="G12" s="126"/>
      <c r="H12" s="127"/>
    </row>
    <row r="13" spans="1:8">
      <c r="A13" s="108"/>
      <c r="B13" s="113"/>
      <c r="C13" s="129"/>
      <c r="D13" s="130">
        <v>59093</v>
      </c>
      <c r="E13" s="131"/>
      <c r="F13" s="132">
        <v>61361</v>
      </c>
      <c r="G13" s="133"/>
      <c r="H13" s="119"/>
    </row>
    <row r="14" spans="1:8">
      <c r="A14" s="120"/>
      <c r="B14" s="121"/>
      <c r="C14" s="122"/>
      <c r="D14" s="123">
        <v>43588</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4.8899999999999997</v>
      </c>
      <c r="C19" s="134">
        <f>ROUND(VALUE(SUBSTITUTE(実質収支比率等に係る経年分析!G$48,"▲","-")),2)</f>
        <v>6.26</v>
      </c>
      <c r="D19" s="134">
        <f>ROUND(VALUE(SUBSTITUTE(実質収支比率等に係る経年分析!H$48,"▲","-")),2)</f>
        <v>3.88</v>
      </c>
      <c r="E19" s="134">
        <f>ROUND(VALUE(SUBSTITUTE(実質収支比率等に係る経年分析!I$48,"▲","-")),2)</f>
        <v>5.36</v>
      </c>
      <c r="F19" s="134">
        <f>ROUND(VALUE(SUBSTITUTE(実質収支比率等に係る経年分析!J$48,"▲","-")),2)</f>
        <v>6.2</v>
      </c>
    </row>
    <row r="20" spans="1:11">
      <c r="A20" s="134" t="s">
        <v>43</v>
      </c>
      <c r="B20" s="134">
        <f>ROUND(VALUE(SUBSTITUTE(実質収支比率等に係る経年分析!F$47,"▲","-")),2)</f>
        <v>28.73</v>
      </c>
      <c r="C20" s="134">
        <f>ROUND(VALUE(SUBSTITUTE(実質収支比率等に係る経年分析!G$47,"▲","-")),2)</f>
        <v>32.01</v>
      </c>
      <c r="D20" s="134">
        <f>ROUND(VALUE(SUBSTITUTE(実質収支比率等に係る経年分析!H$47,"▲","-")),2)</f>
        <v>36.450000000000003</v>
      </c>
      <c r="E20" s="134">
        <f>ROUND(VALUE(SUBSTITUTE(実質収支比率等に係る経年分析!I$47,"▲","-")),2)</f>
        <v>38.28</v>
      </c>
      <c r="F20" s="134">
        <f>ROUND(VALUE(SUBSTITUTE(実質収支比率等に係る経年分析!J$47,"▲","-")),2)</f>
        <v>40.83</v>
      </c>
    </row>
    <row r="21" spans="1:11">
      <c r="A21" s="134" t="s">
        <v>44</v>
      </c>
      <c r="B21" s="134">
        <f>IF(ISNUMBER(VALUE(SUBSTITUTE(実質収支比率等に係る経年分析!F$49,"▲","-"))),ROUND(VALUE(SUBSTITUTE(実質収支比率等に係る経年分析!F$49,"▲","-")),2),NA())</f>
        <v>3.02</v>
      </c>
      <c r="C21" s="134">
        <f>IF(ISNUMBER(VALUE(SUBSTITUTE(実質収支比率等に係る経年分析!G$49,"▲","-"))),ROUND(VALUE(SUBSTITUTE(実質収支比率等に係る経年分析!G$49,"▲","-")),2),NA())</f>
        <v>3.88</v>
      </c>
      <c r="D21" s="134">
        <f>IF(ISNUMBER(VALUE(SUBSTITUTE(実質収支比率等に係る経年分析!H$49,"▲","-"))),ROUND(VALUE(SUBSTITUTE(実質収支比率等に係る経年分析!H$49,"▲","-")),2),NA())</f>
        <v>1.61</v>
      </c>
      <c r="E21" s="134">
        <f>IF(ISNUMBER(VALUE(SUBSTITUTE(実質収支比率等に係る経年分析!I$49,"▲","-"))),ROUND(VALUE(SUBSTITUTE(実質収支比率等に係る経年分析!I$49,"▲","-")),2),NA())</f>
        <v>3.56</v>
      </c>
      <c r="F21" s="134">
        <f>IF(ISNUMBER(VALUE(SUBSTITUTE(実質収支比率等に係る経年分析!J$49,"▲","-"))),ROUND(VALUE(SUBSTITUTE(実質収支比率等に係る経年分析!J$49,"▲","-")),2),NA())</f>
        <v>3.67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0.02</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#N/A</v>
      </c>
      <c r="G28" s="135">
        <f>IF(ROUND(VALUE(SUBSTITUTE(連結実質赤字比率に係る赤字・黒字の構成分析!H$42,"▲", "-")), 2) &gt;= 0, ABS(ROUND(VALUE(SUBSTITUTE(連結実質赤字比率に係る赤字・黒字の構成分析!H$42,"▲", "-")), 2)), NA())</f>
        <v>0</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港湾整備事業特別会計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1873</v>
      </c>
      <c r="E42" s="136"/>
      <c r="F42" s="136"/>
      <c r="G42" s="136">
        <f>'実質公債費比率（分子）の構造'!L$52</f>
        <v>1971</v>
      </c>
      <c r="H42" s="136"/>
      <c r="I42" s="136"/>
      <c r="J42" s="136">
        <f>'実質公債費比率（分子）の構造'!M$52</f>
        <v>2096</v>
      </c>
      <c r="K42" s="136"/>
      <c r="L42" s="136"/>
      <c r="M42" s="136">
        <f>'実質公債費比率（分子）の構造'!N$52</f>
        <v>2142</v>
      </c>
      <c r="N42" s="136"/>
      <c r="O42" s="136"/>
      <c r="P42" s="136">
        <f>'実質公債費比率（分子）の構造'!O$52</f>
        <v>2307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94</v>
      </c>
      <c r="C44" s="136"/>
      <c r="D44" s="136"/>
      <c r="E44" s="136">
        <f>'実質公債費比率（分子）の構造'!L$50</f>
        <v>71</v>
      </c>
      <c r="F44" s="136"/>
      <c r="G44" s="136"/>
      <c r="H44" s="136">
        <f>'実質公債費比率（分子）の構造'!M$50</f>
        <v>43</v>
      </c>
      <c r="I44" s="136"/>
      <c r="J44" s="136"/>
      <c r="K44" s="136">
        <f>'実質公債費比率（分子）の構造'!N$50</f>
        <v>39</v>
      </c>
      <c r="L44" s="136"/>
      <c r="M44" s="136"/>
      <c r="N44" s="136">
        <f>'実質公債費比率（分子）の構造'!O$50</f>
        <v>35</v>
      </c>
      <c r="O44" s="136"/>
      <c r="P44" s="136"/>
    </row>
    <row r="45" spans="1:16">
      <c r="A45" s="136" t="s">
        <v>54</v>
      </c>
      <c r="B45" s="136">
        <f>'実質公債費比率（分子）の構造'!K$49</f>
        <v>106</v>
      </c>
      <c r="C45" s="136"/>
      <c r="D45" s="136"/>
      <c r="E45" s="136">
        <f>'実質公債費比率（分子）の構造'!L$49</f>
        <v>87</v>
      </c>
      <c r="F45" s="136"/>
      <c r="G45" s="136"/>
      <c r="H45" s="136">
        <f>'実質公債費比率（分子）の構造'!M$49</f>
        <v>89</v>
      </c>
      <c r="I45" s="136"/>
      <c r="J45" s="136"/>
      <c r="K45" s="136">
        <f>'実質公債費比率（分子）の構造'!N$49</f>
        <v>71</v>
      </c>
      <c r="L45" s="136"/>
      <c r="M45" s="136"/>
      <c r="N45" s="136">
        <f>'実質公債費比率（分子）の構造'!O$49</f>
        <v>73</v>
      </c>
      <c r="O45" s="136"/>
      <c r="P45" s="136"/>
    </row>
    <row r="46" spans="1:16">
      <c r="A46" s="136" t="s">
        <v>55</v>
      </c>
      <c r="B46" s="136">
        <f>'実質公債費比率（分子）の構造'!K$48</f>
        <v>240</v>
      </c>
      <c r="C46" s="136"/>
      <c r="D46" s="136"/>
      <c r="E46" s="136">
        <f>'実質公債費比率（分子）の構造'!L$48</f>
        <v>220</v>
      </c>
      <c r="F46" s="136"/>
      <c r="G46" s="136"/>
      <c r="H46" s="136">
        <f>'実質公債費比率（分子）の構造'!M$48</f>
        <v>219</v>
      </c>
      <c r="I46" s="136"/>
      <c r="J46" s="136"/>
      <c r="K46" s="136">
        <f>'実質公債費比率（分子）の構造'!N$48</f>
        <v>227</v>
      </c>
      <c r="L46" s="136"/>
      <c r="M46" s="136"/>
      <c r="N46" s="136">
        <f>'実質公債費比率（分子）の構造'!O$48</f>
        <v>231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3073</v>
      </c>
      <c r="C49" s="136"/>
      <c r="D49" s="136"/>
      <c r="E49" s="136">
        <f>'実質公債費比率（分子）の構造'!L$45</f>
        <v>3138</v>
      </c>
      <c r="F49" s="136"/>
      <c r="G49" s="136"/>
      <c r="H49" s="136">
        <f>'実質公債費比率（分子）の構造'!M$45</f>
        <v>3083</v>
      </c>
      <c r="I49" s="136"/>
      <c r="J49" s="136"/>
      <c r="K49" s="136">
        <f>'実質公債費比率（分子）の構造'!N$45</f>
        <v>2952</v>
      </c>
      <c r="L49" s="136"/>
      <c r="M49" s="136"/>
      <c r="N49" s="136">
        <f>'実質公債費比率（分子）の構造'!O$45</f>
        <v>2858</v>
      </c>
      <c r="O49" s="136"/>
      <c r="P49" s="136"/>
    </row>
    <row r="50" spans="1:16">
      <c r="A50" s="136" t="s">
        <v>59</v>
      </c>
      <c r="B50" s="136" t="e">
        <f>NA()</f>
        <v>#N/A</v>
      </c>
      <c r="C50" s="136">
        <f>IF(ISNUMBER('実質公債費比率（分子）の構造'!K$53),'実質公債費比率（分子）の構造'!K$53,NA())</f>
        <v>1640</v>
      </c>
      <c r="D50" s="136" t="e">
        <f>NA()</f>
        <v>#N/A</v>
      </c>
      <c r="E50" s="136" t="e">
        <f>NA()</f>
        <v>#N/A</v>
      </c>
      <c r="F50" s="136">
        <f>IF(ISNUMBER('実質公債費比率（分子）の構造'!L$53),'実質公債費比率（分子）の構造'!L$53,NA())</f>
        <v>1545</v>
      </c>
      <c r="G50" s="136" t="e">
        <f>NA()</f>
        <v>#N/A</v>
      </c>
      <c r="H50" s="136" t="e">
        <f>NA()</f>
        <v>#N/A</v>
      </c>
      <c r="I50" s="136">
        <f>IF(ISNUMBER('実質公債費比率（分子）の構造'!M$53),'実質公債費比率（分子）の構造'!M$53,NA())</f>
        <v>1338</v>
      </c>
      <c r="J50" s="136" t="e">
        <f>NA()</f>
        <v>#N/A</v>
      </c>
      <c r="K50" s="136" t="e">
        <f>NA()</f>
        <v>#N/A</v>
      </c>
      <c r="L50" s="136">
        <f>IF(ISNUMBER('実質公債費比率（分子）の構造'!N$53),'実質公債費比率（分子）の構造'!N$53,NA())</f>
        <v>1147</v>
      </c>
      <c r="M50" s="136" t="e">
        <f>NA()</f>
        <v>#N/A</v>
      </c>
      <c r="N50" s="136" t="e">
        <f>NA()</f>
        <v>#N/A</v>
      </c>
      <c r="O50" s="136">
        <f>IF(ISNUMBER('実質公債費比率（分子）の構造'!O$53),'実質公債費比率（分子）の構造'!O$53,NA())</f>
        <v>890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21777</v>
      </c>
      <c r="E56" s="135"/>
      <c r="F56" s="135"/>
      <c r="G56" s="135">
        <f>'将来負担比率（分子）の構造'!J$51</f>
        <v>22157</v>
      </c>
      <c r="H56" s="135"/>
      <c r="I56" s="135"/>
      <c r="J56" s="135">
        <f>'将来負担比率（分子）の構造'!K$51</f>
        <v>22333</v>
      </c>
      <c r="K56" s="135"/>
      <c r="L56" s="135"/>
      <c r="M56" s="135">
        <f>'将来負担比率（分子）の構造'!L$51</f>
        <v>22719</v>
      </c>
      <c r="N56" s="135"/>
      <c r="O56" s="135"/>
      <c r="P56" s="135">
        <f>'将来負担比率（分子）の構造'!M$51</f>
        <v>24357</v>
      </c>
    </row>
    <row r="57" spans="1:16">
      <c r="A57" s="135" t="s">
        <v>35</v>
      </c>
      <c r="B57" s="135"/>
      <c r="C57" s="135"/>
      <c r="D57" s="135">
        <f>'将来負担比率（分子）の構造'!I$50</f>
        <v>846</v>
      </c>
      <c r="E57" s="135"/>
      <c r="F57" s="135"/>
      <c r="G57" s="135">
        <f>'将来負担比率（分子）の構造'!J$50</f>
        <v>798</v>
      </c>
      <c r="H57" s="135"/>
      <c r="I57" s="135"/>
      <c r="J57" s="135">
        <f>'将来負担比率（分子）の構造'!K$50</f>
        <v>681</v>
      </c>
      <c r="K57" s="135"/>
      <c r="L57" s="135"/>
      <c r="M57" s="135">
        <f>'将来負担比率（分子）の構造'!L$50</f>
        <v>565</v>
      </c>
      <c r="N57" s="135"/>
      <c r="O57" s="135"/>
      <c r="P57" s="135">
        <f>'将来負担比率（分子）の構造'!M$50</f>
        <v>447</v>
      </c>
    </row>
    <row r="58" spans="1:16">
      <c r="A58" s="135" t="s">
        <v>34</v>
      </c>
      <c r="B58" s="135"/>
      <c r="C58" s="135"/>
      <c r="D58" s="135">
        <f>'将来負担比率（分子）の構造'!I$49</f>
        <v>12365</v>
      </c>
      <c r="E58" s="135"/>
      <c r="F58" s="135"/>
      <c r="G58" s="135">
        <f>'将来負担比率（分子）の構造'!J$49</f>
        <v>13764</v>
      </c>
      <c r="H58" s="135"/>
      <c r="I58" s="135"/>
      <c r="J58" s="135">
        <f>'将来負担比率（分子）の構造'!K$49</f>
        <v>15013</v>
      </c>
      <c r="K58" s="135"/>
      <c r="L58" s="135"/>
      <c r="M58" s="135">
        <f>'将来負担比率（分子）の構造'!L$49</f>
        <v>15490</v>
      </c>
      <c r="N58" s="135"/>
      <c r="O58" s="135"/>
      <c r="P58" s="135">
        <f>'将来負担比率（分子）の構造'!M$49</f>
        <v>16012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7605</v>
      </c>
      <c r="C62" s="135"/>
      <c r="D62" s="135"/>
      <c r="E62" s="135">
        <f>'将来負担比率（分子）の構造'!J$45</f>
        <v>7270</v>
      </c>
      <c r="F62" s="135"/>
      <c r="G62" s="135"/>
      <c r="H62" s="135">
        <f>'将来負担比率（分子）の構造'!K$45</f>
        <v>7092</v>
      </c>
      <c r="I62" s="135"/>
      <c r="J62" s="135"/>
      <c r="K62" s="135">
        <f>'将来負担比率（分子）の構造'!L$45</f>
        <v>6677</v>
      </c>
      <c r="L62" s="135"/>
      <c r="M62" s="135"/>
      <c r="N62" s="135">
        <f>'将来負担比率（分子）の構造'!M$45</f>
        <v>5881</v>
      </c>
      <c r="O62" s="135"/>
      <c r="P62" s="135"/>
    </row>
    <row r="63" spans="1:16">
      <c r="A63" s="135" t="s">
        <v>28</v>
      </c>
      <c r="B63" s="135">
        <f>'将来負担比率（分子）の構造'!I$44</f>
        <v>782</v>
      </c>
      <c r="C63" s="135"/>
      <c r="D63" s="135"/>
      <c r="E63" s="135">
        <f>'将来負担比率（分子）の構造'!J$44</f>
        <v>728</v>
      </c>
      <c r="F63" s="135"/>
      <c r="G63" s="135"/>
      <c r="H63" s="135">
        <f>'将来負担比率（分子）の構造'!K$44</f>
        <v>695</v>
      </c>
      <c r="I63" s="135"/>
      <c r="J63" s="135"/>
      <c r="K63" s="135">
        <f>'将来負担比率（分子）の構造'!L$44</f>
        <v>674</v>
      </c>
      <c r="L63" s="135"/>
      <c r="M63" s="135"/>
      <c r="N63" s="135">
        <f>'将来負担比率（分子）の構造'!M$44</f>
        <v>1442</v>
      </c>
      <c r="O63" s="135"/>
      <c r="P63" s="135"/>
    </row>
    <row r="64" spans="1:16">
      <c r="A64" s="135" t="s">
        <v>27</v>
      </c>
      <c r="B64" s="135">
        <f>'将来負担比率（分子）の構造'!I$43</f>
        <v>3164</v>
      </c>
      <c r="C64" s="135"/>
      <c r="D64" s="135"/>
      <c r="E64" s="135">
        <f>'将来負担比率（分子）の構造'!J$43</f>
        <v>2994</v>
      </c>
      <c r="F64" s="135"/>
      <c r="G64" s="135"/>
      <c r="H64" s="135">
        <f>'将来負担比率（分子）の構造'!K$43</f>
        <v>2874</v>
      </c>
      <c r="I64" s="135"/>
      <c r="J64" s="135"/>
      <c r="K64" s="135">
        <f>'将来負担比率（分子）の構造'!L$43</f>
        <v>2738</v>
      </c>
      <c r="L64" s="135"/>
      <c r="M64" s="135"/>
      <c r="N64" s="135">
        <f>'将来負担比率（分子）の構造'!M$43</f>
        <v>2582</v>
      </c>
      <c r="O64" s="135"/>
      <c r="P64" s="135"/>
    </row>
    <row r="65" spans="1:16">
      <c r="A65" s="135" t="s">
        <v>26</v>
      </c>
      <c r="B65" s="135">
        <f>'将来負担比率（分子）の構造'!I$42</f>
        <v>306</v>
      </c>
      <c r="C65" s="135"/>
      <c r="D65" s="135"/>
      <c r="E65" s="135">
        <f>'将来負担比率（分子）の構造'!J$42</f>
        <v>236</v>
      </c>
      <c r="F65" s="135"/>
      <c r="G65" s="135"/>
      <c r="H65" s="135">
        <f>'将来負担比率（分子）の構造'!K$42</f>
        <v>198</v>
      </c>
      <c r="I65" s="135"/>
      <c r="J65" s="135"/>
      <c r="K65" s="135">
        <f>'将来負担比率（分子）の構造'!L$42</f>
        <v>163</v>
      </c>
      <c r="L65" s="135"/>
      <c r="M65" s="135"/>
      <c r="N65" s="135">
        <f>'将来負担比率（分子）の構造'!M$42</f>
        <v>131</v>
      </c>
      <c r="O65" s="135"/>
      <c r="P65" s="135"/>
    </row>
    <row r="66" spans="1:16">
      <c r="A66" s="135" t="s">
        <v>25</v>
      </c>
      <c r="B66" s="135">
        <f>'将来負担比率（分子）の構造'!I$41</f>
        <v>27329</v>
      </c>
      <c r="C66" s="135"/>
      <c r="D66" s="135"/>
      <c r="E66" s="135">
        <f>'将来負担比率（分子）の構造'!J$41</f>
        <v>26670</v>
      </c>
      <c r="F66" s="135"/>
      <c r="G66" s="135"/>
      <c r="H66" s="135">
        <f>'将来負担比率（分子）の構造'!K$41</f>
        <v>26070</v>
      </c>
      <c r="I66" s="135"/>
      <c r="J66" s="135"/>
      <c r="K66" s="135">
        <f>'将来負担比率（分子）の構造'!L$41</f>
        <v>25399</v>
      </c>
      <c r="L66" s="135"/>
      <c r="M66" s="135"/>
      <c r="N66" s="135">
        <f>'将来負担比率（分子）の構造'!M$41</f>
        <v>26047</v>
      </c>
      <c r="O66" s="135"/>
      <c r="P66" s="135"/>
    </row>
    <row r="67" spans="1:16">
      <c r="A67" s="135" t="s">
        <v>63</v>
      </c>
      <c r="B67" s="135" t="e">
        <f>NA()</f>
        <v>#N/A</v>
      </c>
      <c r="C67" s="135">
        <f>IF(ISNUMBER('将来負担比率（分子）の構造'!I$52), IF('将来負担比率（分子）の構造'!I$52 &lt; 0, 0, '将来負担比率（分子）の構造'!I$52), NA())</f>
        <v>4200</v>
      </c>
      <c r="D67" s="135" t="e">
        <f>NA()</f>
        <v>#N/A</v>
      </c>
      <c r="E67" s="135" t="e">
        <f>NA()</f>
        <v>#N/A</v>
      </c>
      <c r="F67" s="135">
        <f>IF(ISNUMBER('将来負担比率（分子）の構造'!J$52), IF('将来負担比率（分子）の構造'!J$52 &lt; 0, 0, '将来負担比率（分子）の構造'!J$52), NA())</f>
        <v>1179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2016-04-20T07:06:00Z</cp:lastPrinted>
  <dcterms:created xsi:type="dcterms:W3CDTF">2016-02-15T02:06:29Z</dcterms:created>
  <dcterms:modified xsi:type="dcterms:W3CDTF">2016-05-02T02:41:37Z</dcterms:modified>
  <cp:category/>
</cp:coreProperties>
</file>