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0_本庁\15_環境部\0020_水処理課\18_農集・漁集\下水統計調査\公営企業経営実施調査・集中改革プラン\経営比較分析\提出（三豊市）\"/>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<sst xmlns="http://schemas.openxmlformats.org/spreadsheetml/2006/main" count="221" uniqueCount="111">
  <si>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</si>
  <si>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</si>
  <si>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</si>
  <si>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</si>
  <si>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</si>
  <si>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</si>
  <si>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</si>
  <si>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</si>
  <si>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</si>
  <si>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</si>
  <si>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</si>
  <si>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</si>
  <si>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</si>
  <si>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</si>
  <si>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</si>
  <si>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</si>
  <si>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</si>
  <si>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</si>
  <si>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</si>
  <si>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</si>
  <si>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</si>
  <si>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</si>
  <si>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</si>
  <si>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</si>
  <si>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</si>
  <si>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</si>
  <si>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</si>
  <si>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</si>
  <si>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</si>
  <si>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</si>
  <si>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</si>
  <si>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</si>
  <si>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</si>
  <si>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</si>
  <si>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</si>
  <si>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</si>
  <si>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</si>
  <si>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</si>
  <si>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</si>
  <si>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</si>
  <si>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</si>
  <si>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</si>
  <si>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</si>
  <si>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</si>
  <si>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</si>
  <si>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</si>
  <si>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</si>
  <si>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</si>
  <si>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</si>
  <si>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</si>
  <si>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</si>
  <si>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</si>
  <si>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</si>
  <si>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</si>
  <si>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</si>
  <si>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</si>
  <si>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</si>
  <si>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</si>
  <si>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</si>
  <si>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</si>
  <si>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</si>
  <si>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</si>
  <si>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</si>
  <si>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</si>
  <si>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</si>
  <si>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</si>
  <si>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</si>
  <si>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</si>
  <si>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</si>
  <si>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</si>
  <si>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</si>
  <si>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</si>
  <si>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</si>
  <si>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</si>
  <si>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</si>
  <si>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</si>
  <si>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</si>
  <si>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</si>
  <si>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</si>
  <si>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</si>
  <si>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</si>
  <si>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</si>
  <si>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</si>
  <si>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</si>
  <si>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</si>
  <si>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</si>
  <si>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</si>
  <si>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</si>
  <si>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</si>
  <si>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</si>
  <si>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</si>
  <si>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</si>
  <si>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</si>
  <si>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</si>
  <si>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</si>
  <si>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</si>
  <si>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</si>
  <si>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</si>
  <si>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</si>
  <si>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</si>
  <si>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</si>
  <si>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</si>
  <si>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</si>
  <si>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</si>
  <si>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</si>
  <si>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</si>
  <si>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</si>
  <si>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</si>
  <si>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市内１施設を対象としており、収益的収支比率は毎年100％近い数値となっているが、経費回収率は類似団体平均値を下回っている状況が続いており、汚水処理原価も平均値を上回っているので、使用料水準を検討しなければならない状況となってきているが、当市では農業集落排水事業と漁業集落排水事業を同一事業として取扱いしているため、農業集落排水事業を含めて考えていく必要がある。また、本事業が島嶼部離島という地域性及び地区住民の高齢化、過疎化を考えた場合に、水洗化率100％と併せ、新規利用率の増加が望めないため、最適化構想に基づいた施設の長寿命化、維持管理費の更なる削減に取り組む必要がある。</t>
    <rPh sb="1" eb="2">
      <t>ホン</t>
    </rPh>
    <rPh sb="2" eb="4">
      <t>ジギョウ</t>
    </rPh>
    <rPh sb="6" eb="8">
      <t>シナイ</t>
    </rPh>
    <rPh sb="9" eb="11">
      <t>シセツ</t>
    </rPh>
    <rPh sb="12" eb="14">
      <t>タイショウ</t>
    </rPh>
    <rPh sb="20" eb="23">
      <t>シュウエキテキ</t>
    </rPh>
    <rPh sb="23" eb="25">
      <t>シュウシ</t>
    </rPh>
    <rPh sb="25" eb="27">
      <t>ヒリツ</t>
    </rPh>
    <rPh sb="28" eb="30">
      <t>マイネン</t>
    </rPh>
    <rPh sb="34" eb="35">
      <t>チカ</t>
    </rPh>
    <rPh sb="36" eb="38">
      <t>スウチ</t>
    </rPh>
    <rPh sb="46" eb="48">
      <t>ケイヒ</t>
    </rPh>
    <rPh sb="48" eb="50">
      <t>カイシュウ</t>
    </rPh>
    <rPh sb="50" eb="51">
      <t>リツ</t>
    </rPh>
    <rPh sb="52" eb="54">
      <t>ルイジ</t>
    </rPh>
    <rPh sb="54" eb="56">
      <t>ダンタイ</t>
    </rPh>
    <rPh sb="56" eb="59">
      <t>ヘイキンチ</t>
    </rPh>
    <rPh sb="60" eb="62">
      <t>シタマワ</t>
    </rPh>
    <rPh sb="66" eb="68">
      <t>ジョウキョウ</t>
    </rPh>
    <rPh sb="69" eb="70">
      <t>ツヅ</t>
    </rPh>
    <rPh sb="75" eb="77">
      <t>オスイ</t>
    </rPh>
    <rPh sb="77" eb="79">
      <t>ショリ</t>
    </rPh>
    <rPh sb="79" eb="81">
      <t>ゲンカ</t>
    </rPh>
    <rPh sb="82" eb="84">
      <t>ヘイキン</t>
    </rPh>
    <rPh sb="84" eb="85">
      <t>チ</t>
    </rPh>
    <rPh sb="86" eb="88">
      <t>ウワマワ</t>
    </rPh>
    <rPh sb="95" eb="98">
      <t>シヨウリョウ</t>
    </rPh>
    <rPh sb="98" eb="100">
      <t>スイジュン</t>
    </rPh>
    <rPh sb="101" eb="103">
      <t>ケントウ</t>
    </rPh>
    <rPh sb="112" eb="114">
      <t>ジョウキョウ</t>
    </rPh>
    <rPh sb="124" eb="126">
      <t>トウシ</t>
    </rPh>
    <rPh sb="128" eb="130">
      <t>ノウギョウ</t>
    </rPh>
    <rPh sb="130" eb="132">
      <t>シュウラク</t>
    </rPh>
    <rPh sb="132" eb="134">
      <t>ハイスイ</t>
    </rPh>
    <rPh sb="134" eb="136">
      <t>ジギョウ</t>
    </rPh>
    <rPh sb="137" eb="139">
      <t>ギョギョウ</t>
    </rPh>
    <rPh sb="139" eb="141">
      <t>シュウラク</t>
    </rPh>
    <rPh sb="141" eb="143">
      <t>ハイスイ</t>
    </rPh>
    <rPh sb="143" eb="145">
      <t>ジギョウ</t>
    </rPh>
    <rPh sb="146" eb="148">
      <t>ドウイツ</t>
    </rPh>
    <rPh sb="148" eb="150">
      <t>ジギョウ</t>
    </rPh>
    <rPh sb="153" eb="155">
      <t>トリアツカ</t>
    </rPh>
    <rPh sb="163" eb="165">
      <t>ノウギョウ</t>
    </rPh>
    <rPh sb="165" eb="167">
      <t>シュウラク</t>
    </rPh>
    <rPh sb="167" eb="169">
      <t>ハイスイ</t>
    </rPh>
    <rPh sb="169" eb="171">
      <t>ジギョウ</t>
    </rPh>
    <rPh sb="172" eb="173">
      <t>フク</t>
    </rPh>
    <rPh sb="175" eb="176">
      <t>カンガ</t>
    </rPh>
    <rPh sb="180" eb="182">
      <t>ヒツヨウ</t>
    </rPh>
    <rPh sb="189" eb="190">
      <t>ホン</t>
    </rPh>
    <rPh sb="190" eb="192">
      <t>ジギョウ</t>
    </rPh>
    <rPh sb="193" eb="195">
      <t>トウショ</t>
    </rPh>
    <rPh sb="195" eb="196">
      <t>ブ</t>
    </rPh>
    <rPh sb="196" eb="198">
      <t>リトウ</t>
    </rPh>
    <rPh sb="201" eb="204">
      <t>チイキセイ</t>
    </rPh>
    <rPh sb="204" eb="205">
      <t>オヨ</t>
    </rPh>
    <rPh sb="206" eb="208">
      <t>チク</t>
    </rPh>
    <rPh sb="208" eb="210">
      <t>ジュウミン</t>
    </rPh>
    <rPh sb="211" eb="214">
      <t>コウレイカ</t>
    </rPh>
    <rPh sb="215" eb="218">
      <t>カソカ</t>
    </rPh>
    <rPh sb="219" eb="220">
      <t>カンガ</t>
    </rPh>
    <rPh sb="222" eb="224">
      <t>バアイ</t>
    </rPh>
    <rPh sb="226" eb="229">
      <t>スイセンカ</t>
    </rPh>
    <rPh sb="229" eb="230">
      <t>リツ</t>
    </rPh>
    <rPh sb="235" eb="236">
      <t>アワ</t>
    </rPh>
    <rPh sb="238" eb="240">
      <t>シンキ</t>
    </rPh>
    <rPh sb="240" eb="243">
      <t>リヨウリツ</t>
    </rPh>
    <rPh sb="244" eb="246">
      <t>ゾウカ</t>
    </rPh>
    <rPh sb="247" eb="248">
      <t>ノゾ</t>
    </rPh>
    <rPh sb="254" eb="257">
      <t>サイテキカ</t>
    </rPh>
    <rPh sb="257" eb="259">
      <t>コウソウ</t>
    </rPh>
    <rPh sb="260" eb="261">
      <t>モト</t>
    </rPh>
    <rPh sb="264" eb="266">
      <t>シセツ</t>
    </rPh>
    <rPh sb="267" eb="269">
      <t>チョウジュ</t>
    </rPh>
    <rPh sb="269" eb="270">
      <t>イノチ</t>
    </rPh>
    <rPh sb="270" eb="271">
      <t>カ</t>
    </rPh>
    <rPh sb="272" eb="274">
      <t>イジ</t>
    </rPh>
    <rPh sb="274" eb="276">
      <t>カンリ</t>
    </rPh>
    <rPh sb="276" eb="277">
      <t>ヒ</t>
    </rPh>
    <rPh sb="278" eb="279">
      <t>サラ</t>
    </rPh>
    <rPh sb="281" eb="283">
      <t>サクゲン</t>
    </rPh>
    <rPh sb="284" eb="285">
      <t>ト</t>
    </rPh>
    <rPh sb="286" eb="287">
      <t>ク</t>
    </rPh>
    <rPh sb="288" eb="290">
      <t>ヒツヨウ</t>
    </rPh>
    <phoneticPr fontId="4"/>
  </si>
  <si>
    <t>　施設は平成５年に供用開始を行い、供用開始後２２年を経過し、管渠及び施設・機器等の老朽化が進行しているが、平成２２年度に行った機能診断調査及び最適整備構想に基づいた、長寿命化更新工事を実施して、更新費用の平準化を図っていく。</t>
    <rPh sb="1" eb="3">
      <t>シセツ</t>
    </rPh>
    <rPh sb="4" eb="6">
      <t>ヘイセイ</t>
    </rPh>
    <rPh sb="7" eb="8">
      <t>ネン</t>
    </rPh>
    <rPh sb="9" eb="11">
      <t>キョウヨウ</t>
    </rPh>
    <rPh sb="11" eb="13">
      <t>カイシ</t>
    </rPh>
    <rPh sb="14" eb="15">
      <t>オコナ</t>
    </rPh>
    <rPh sb="17" eb="19">
      <t>キョウヨウ</t>
    </rPh>
    <rPh sb="19" eb="22">
      <t>カイシゴ</t>
    </rPh>
    <rPh sb="24" eb="25">
      <t>ネン</t>
    </rPh>
    <rPh sb="26" eb="28">
      <t>ケイカ</t>
    </rPh>
    <rPh sb="30" eb="32">
      <t>カンキョ</t>
    </rPh>
    <rPh sb="32" eb="33">
      <t>オヨ</t>
    </rPh>
    <rPh sb="34" eb="36">
      <t>シセツ</t>
    </rPh>
    <rPh sb="37" eb="39">
      <t>キキ</t>
    </rPh>
    <rPh sb="39" eb="40">
      <t>トウ</t>
    </rPh>
    <rPh sb="41" eb="43">
      <t>ロウキュウ</t>
    </rPh>
    <rPh sb="43" eb="44">
      <t>カ</t>
    </rPh>
    <rPh sb="45" eb="47">
      <t>シンコウ</t>
    </rPh>
    <rPh sb="53" eb="55">
      <t>ヘイセイ</t>
    </rPh>
    <rPh sb="57" eb="59">
      <t>ネンド</t>
    </rPh>
    <rPh sb="60" eb="61">
      <t>オコナ</t>
    </rPh>
    <rPh sb="63" eb="65">
      <t>キノウ</t>
    </rPh>
    <rPh sb="65" eb="67">
      <t>シンダン</t>
    </rPh>
    <rPh sb="67" eb="69">
      <t>チョウサ</t>
    </rPh>
    <rPh sb="69" eb="70">
      <t>オヨ</t>
    </rPh>
    <rPh sb="71" eb="73">
      <t>サイテキ</t>
    </rPh>
    <rPh sb="73" eb="75">
      <t>セイビ</t>
    </rPh>
    <rPh sb="75" eb="77">
      <t>コウソウ</t>
    </rPh>
    <rPh sb="78" eb="79">
      <t>モト</t>
    </rPh>
    <rPh sb="83" eb="84">
      <t>チョウ</t>
    </rPh>
    <rPh sb="84" eb="87">
      <t>ジュミョウカ</t>
    </rPh>
    <rPh sb="87" eb="89">
      <t>コウシン</t>
    </rPh>
    <rPh sb="89" eb="91">
      <t>コウジ</t>
    </rPh>
    <rPh sb="92" eb="94">
      <t>ジッシ</t>
    </rPh>
    <rPh sb="97" eb="99">
      <t>コウシン</t>
    </rPh>
    <rPh sb="99" eb="101">
      <t>ヒヨウ</t>
    </rPh>
    <rPh sb="102" eb="105">
      <t>ヘイジュンカ</t>
    </rPh>
    <rPh sb="106" eb="107">
      <t>ハカ</t>
    </rPh>
    <phoneticPr fontId="4"/>
  </si>
  <si>
    <t>　島嶼部離島に本事業を展開しているという、不利な経営状況ではあるが、管渠及び施設を適正に維持管理することにより、機器等の異常を早期発見し故障の未然防止に努め、そのことにより維持管理費の削減に繋がり、引いては管渠及び施設の長寿命化を図ることになる。</t>
    <rPh sb="1" eb="3">
      <t>トウショ</t>
    </rPh>
    <rPh sb="3" eb="4">
      <t>ブ</t>
    </rPh>
    <rPh sb="4" eb="6">
      <t>リトウ</t>
    </rPh>
    <rPh sb="7" eb="8">
      <t>ホン</t>
    </rPh>
    <rPh sb="8" eb="10">
      <t>ジギョウ</t>
    </rPh>
    <rPh sb="11" eb="13">
      <t>テンカイ</t>
    </rPh>
    <rPh sb="21" eb="23">
      <t>フリ</t>
    </rPh>
    <rPh sb="24" eb="26">
      <t>ケイエイ</t>
    </rPh>
    <rPh sb="26" eb="28">
      <t>ジョウキョウ</t>
    </rPh>
    <rPh sb="34" eb="36">
      <t>カンキョ</t>
    </rPh>
    <rPh sb="36" eb="37">
      <t>オヨ</t>
    </rPh>
    <rPh sb="38" eb="40">
      <t>シセツ</t>
    </rPh>
    <rPh sb="41" eb="43">
      <t>テキセイ</t>
    </rPh>
    <rPh sb="44" eb="46">
      <t>イジ</t>
    </rPh>
    <rPh sb="46" eb="48">
      <t>カンリ</t>
    </rPh>
    <rPh sb="56" eb="58">
      <t>キキ</t>
    </rPh>
    <rPh sb="58" eb="59">
      <t>トウ</t>
    </rPh>
    <rPh sb="60" eb="62">
      <t>イジョウ</t>
    </rPh>
    <rPh sb="63" eb="65">
      <t>ソウキ</t>
    </rPh>
    <rPh sb="65" eb="67">
      <t>ハッケン</t>
    </rPh>
    <rPh sb="76" eb="77">
      <t>ツト</t>
    </rPh>
    <rPh sb="86" eb="88">
      <t>イジ</t>
    </rPh>
    <rPh sb="88" eb="90">
      <t>カンリ</t>
    </rPh>
    <rPh sb="90" eb="91">
      <t>ヒ</t>
    </rPh>
    <rPh sb="92" eb="94">
      <t>サクゲン</t>
    </rPh>
    <rPh sb="95" eb="96">
      <t>ツナ</t>
    </rPh>
    <rPh sb="99" eb="100">
      <t>ヒ</t>
    </rPh>
    <rPh sb="103" eb="105">
      <t>カンキョ</t>
    </rPh>
    <rPh sb="105" eb="106">
      <t>オヨ</t>
    </rPh>
    <rPh sb="107" eb="109">
      <t>シセツ</t>
    </rPh>
    <rPh sb="110" eb="111">
      <t>チョウ</t>
    </rPh>
    <rPh sb="111" eb="114">
      <t>ジュミョウカ</t>
    </rPh>
    <rPh sb="115" eb="11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</si>
</sst>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748344"/>
        <c:axId val="2297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229748344"/>
        <c:axId val="229748736"/>
      </c:lineChart>
      <c:dateAx>
        <c:axId val="229748344"/>
        <c:scaling>
          <c:orientation val="minMax"/>
        </c:scaling>
        <c:delete val="1"/>
        <c:axPos val="b"/>
        <c:numFmt formatCode="ge" sourceLinked="1"/>
        <c:majorTickMark val="none"/>
        <c:minorTickMark val="none"/>
        <c:tickLblPos val="none"/>
        <c:crossAx val="229748736"/>
        <c:crosses val="autoZero"/>
        <c:auto val="1"/>
        <c:lblOffset val="100"/>
        <c:baseTimeUnit val="years"/>
      </c:dateAx>
      <c:valAx>
        <c:axId val="2297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29.09</c:v>
                </c:pt>
                <c:pt idx="1">
                  <c:v>43.64</c:v>
                </c:pt>
                <c:pt idx="2">
                  <c:v>32.729999999999997</c:v>
                </c:pt>
                <c:pt idx="3">
                  <c:v>32.729999999999997</c:v>
                </c:pt>
                <c:pt idx="4">
                  <c:v>25.45</c:v>
                </c:pt>
              </c:numCache>
            </c:numRef>
          </c:val>
        </c:ser>
        <c:dLbls>
          <c:showLegendKey val="0"/>
          <c:showVal val="0"/>
          <c:showCatName val="0"/>
          <c:showSerName val="0"/>
          <c:showPercent val="0"/>
          <c:showBubbleSize val="0"/>
        </c:dLbls>
        <c:gapWidth val="150"/>
        <c:axId val="230700504"/>
        <c:axId val="2307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36.71</c:v>
                </c:pt>
                <c:pt idx="1">
                  <c:v>36.01</c:v>
                </c:pt>
                <c:pt idx="2">
                  <c:v>37.25</c:v>
                </c:pt>
                <c:pt idx="3">
                  <c:v>38.28</c:v>
                </c:pt>
                <c:pt idx="4">
                  <c:v>38.83</c:v>
                </c:pt>
              </c:numCache>
            </c:numRef>
          </c:val>
          <c:smooth val="0"/>
        </c:ser>
        <c:dLbls>
          <c:showLegendKey val="0"/>
          <c:showVal val="0"/>
          <c:showCatName val="0"/>
          <c:showSerName val="0"/>
          <c:showPercent val="0"/>
          <c:showBubbleSize val="0"/>
        </c:dLbls>
        <c:marker val="1"/>
        <c:smooth val="0"/>
        <c:axId val="230700504"/>
        <c:axId val="230700896"/>
      </c:lineChart>
      <c:dateAx>
        <c:axId val="230700504"/>
        <c:scaling>
          <c:orientation val="minMax"/>
        </c:scaling>
        <c:delete val="1"/>
        <c:axPos val="b"/>
        <c:numFmt formatCode="ge" sourceLinked="1"/>
        <c:majorTickMark val="none"/>
        <c:minorTickMark val="none"/>
        <c:tickLblPos val="none"/>
        <c:crossAx val="230700896"/>
        <c:crosses val="autoZero"/>
        <c:auto val="1"/>
        <c:lblOffset val="100"/>
        <c:baseTimeUnit val="years"/>
      </c:dateAx>
      <c:valAx>
        <c:axId val="2307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0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87.36</c:v>
                </c:pt>
                <c:pt idx="1">
                  <c:v>89.41</c:v>
                </c:pt>
                <c:pt idx="2">
                  <c:v>98.75</c:v>
                </c:pt>
                <c:pt idx="3">
                  <c:v>100</c:v>
                </c:pt>
                <c:pt idx="4">
                  <c:v>100</c:v>
                </c:pt>
              </c:numCache>
            </c:numRef>
          </c:val>
        </c:ser>
        <c:dLbls>
          <c:showLegendKey val="0"/>
          <c:showVal val="0"/>
          <c:showCatName val="0"/>
          <c:showSerName val="0"/>
          <c:showPercent val="0"/>
          <c:showBubbleSize val="0"/>
        </c:dLbls>
        <c:gapWidth val="150"/>
        <c:axId val="230507872"/>
        <c:axId val="23050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230507872"/>
        <c:axId val="230508264"/>
      </c:lineChart>
      <c:dateAx>
        <c:axId val="230507872"/>
        <c:scaling>
          <c:orientation val="minMax"/>
        </c:scaling>
        <c:delete val="1"/>
        <c:axPos val="b"/>
        <c:numFmt formatCode="ge" sourceLinked="1"/>
        <c:majorTickMark val="none"/>
        <c:minorTickMark val="none"/>
        <c:tickLblPos val="none"/>
        <c:crossAx val="230508264"/>
        <c:crosses val="autoZero"/>
        <c:auto val="1"/>
        <c:lblOffset val="100"/>
        <c:baseTimeUnit val="years"/>
      </c:dateAx>
      <c:valAx>
        <c:axId val="23050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97.77</c:v>
                </c:pt>
                <c:pt idx="1">
                  <c:v>97.12</c:v>
                </c:pt>
                <c:pt idx="2">
                  <c:v>96.55</c:v>
                </c:pt>
                <c:pt idx="3">
                  <c:v>97</c:v>
                </c:pt>
                <c:pt idx="4">
                  <c:v>96.5</c:v>
                </c:pt>
              </c:numCache>
            </c:numRef>
          </c:val>
        </c:ser>
        <c:dLbls>
          <c:showLegendKey val="0"/>
          <c:showVal val="0"/>
          <c:showCatName val="0"/>
          <c:showSerName val="0"/>
          <c:showPercent val="0"/>
          <c:showBubbleSize val="0"/>
        </c:dLbls>
        <c:gapWidth val="150"/>
        <c:axId val="229749912"/>
        <c:axId val="2297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749912"/>
        <c:axId val="229750304"/>
      </c:lineChart>
      <c:dateAx>
        <c:axId val="229749912"/>
        <c:scaling>
          <c:orientation val="minMax"/>
        </c:scaling>
        <c:delete val="1"/>
        <c:axPos val="b"/>
        <c:numFmt formatCode="ge" sourceLinked="1"/>
        <c:majorTickMark val="none"/>
        <c:minorTickMark val="none"/>
        <c:tickLblPos val="none"/>
        <c:crossAx val="229750304"/>
        <c:crosses val="autoZero"/>
        <c:auto val="1"/>
        <c:lblOffset val="100"/>
        <c:baseTimeUnit val="years"/>
      </c:dateAx>
      <c:valAx>
        <c:axId val="2297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4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751480"/>
        <c:axId val="2297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751480"/>
        <c:axId val="229751872"/>
      </c:lineChart>
      <c:dateAx>
        <c:axId val="229751480"/>
        <c:scaling>
          <c:orientation val="minMax"/>
        </c:scaling>
        <c:delete val="1"/>
        <c:axPos val="b"/>
        <c:numFmt formatCode="ge" sourceLinked="1"/>
        <c:majorTickMark val="none"/>
        <c:minorTickMark val="none"/>
        <c:tickLblPos val="none"/>
        <c:crossAx val="229751872"/>
        <c:crosses val="autoZero"/>
        <c:auto val="1"/>
        <c:lblOffset val="100"/>
        <c:baseTimeUnit val="years"/>
      </c:dateAx>
      <c:valAx>
        <c:axId val="2297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5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186216"/>
        <c:axId val="23018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186216"/>
        <c:axId val="230186608"/>
      </c:lineChart>
      <c:dateAx>
        <c:axId val="230186216"/>
        <c:scaling>
          <c:orientation val="minMax"/>
        </c:scaling>
        <c:delete val="1"/>
        <c:axPos val="b"/>
        <c:numFmt formatCode="ge" sourceLinked="1"/>
        <c:majorTickMark val="none"/>
        <c:minorTickMark val="none"/>
        <c:tickLblPos val="none"/>
        <c:crossAx val="230186608"/>
        <c:crosses val="autoZero"/>
        <c:auto val="1"/>
        <c:lblOffset val="100"/>
        <c:baseTimeUnit val="years"/>
      </c:dateAx>
      <c:valAx>
        <c:axId val="23018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187784"/>
        <c:axId val="23018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187784"/>
        <c:axId val="230188176"/>
      </c:lineChart>
      <c:dateAx>
        <c:axId val="230187784"/>
        <c:scaling>
          <c:orientation val="minMax"/>
        </c:scaling>
        <c:delete val="1"/>
        <c:axPos val="b"/>
        <c:numFmt formatCode="ge" sourceLinked="1"/>
        <c:majorTickMark val="none"/>
        <c:minorTickMark val="none"/>
        <c:tickLblPos val="none"/>
        <c:crossAx val="230188176"/>
        <c:crosses val="autoZero"/>
        <c:auto val="1"/>
        <c:lblOffset val="100"/>
        <c:baseTimeUnit val="years"/>
      </c:dateAx>
      <c:valAx>
        <c:axId val="23018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613032"/>
        <c:axId val="23061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613032"/>
        <c:axId val="230613424"/>
      </c:lineChart>
      <c:dateAx>
        <c:axId val="230613032"/>
        <c:scaling>
          <c:orientation val="minMax"/>
        </c:scaling>
        <c:delete val="1"/>
        <c:axPos val="b"/>
        <c:numFmt formatCode="ge" sourceLinked="1"/>
        <c:majorTickMark val="none"/>
        <c:minorTickMark val="none"/>
        <c:tickLblPos val="none"/>
        <c:crossAx val="230613424"/>
        <c:crosses val="autoZero"/>
        <c:auto val="1"/>
        <c:lblOffset val="100"/>
        <c:baseTimeUnit val="years"/>
      </c:dateAx>
      <c:valAx>
        <c:axId val="23061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1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614600"/>
        <c:axId val="23061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230614600"/>
        <c:axId val="230614992"/>
      </c:lineChart>
      <c:dateAx>
        <c:axId val="230614600"/>
        <c:scaling>
          <c:orientation val="minMax"/>
        </c:scaling>
        <c:delete val="1"/>
        <c:axPos val="b"/>
        <c:numFmt formatCode="ge" sourceLinked="1"/>
        <c:majorTickMark val="none"/>
        <c:minorTickMark val="none"/>
        <c:tickLblPos val="none"/>
        <c:crossAx val="230614992"/>
        <c:crosses val="autoZero"/>
        <c:auto val="1"/>
        <c:lblOffset val="100"/>
        <c:baseTimeUnit val="years"/>
      </c:dateAx>
      <c:valAx>
        <c:axId val="23061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1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17.32</c:v>
                </c:pt>
                <c:pt idx="1">
                  <c:v>23.13</c:v>
                </c:pt>
                <c:pt idx="2">
                  <c:v>27.58</c:v>
                </c:pt>
                <c:pt idx="3">
                  <c:v>20.67</c:v>
                </c:pt>
                <c:pt idx="4">
                  <c:v>25.56</c:v>
                </c:pt>
              </c:numCache>
            </c:numRef>
          </c:val>
        </c:ser>
        <c:dLbls>
          <c:showLegendKey val="0"/>
          <c:showVal val="0"/>
          <c:showCatName val="0"/>
          <c:showSerName val="0"/>
          <c:showPercent val="0"/>
          <c:showBubbleSize val="0"/>
        </c:dLbls>
        <c:gapWidth val="150"/>
        <c:axId val="230616168"/>
        <c:axId val="23061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230616168"/>
        <c:axId val="230616560"/>
      </c:lineChart>
      <c:dateAx>
        <c:axId val="230616168"/>
        <c:scaling>
          <c:orientation val="minMax"/>
        </c:scaling>
        <c:delete val="1"/>
        <c:axPos val="b"/>
        <c:numFmt formatCode="ge" sourceLinked="1"/>
        <c:majorTickMark val="none"/>
        <c:minorTickMark val="none"/>
        <c:tickLblPos val="none"/>
        <c:crossAx val="230616560"/>
        <c:crosses val="autoZero"/>
        <c:auto val="1"/>
        <c:lblOffset val="100"/>
        <c:baseTimeUnit val="years"/>
      </c:dateAx>
      <c:valAx>
        <c:axId val="23061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1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1132.71</c:v>
                </c:pt>
                <c:pt idx="1">
                  <c:v>701.23</c:v>
                </c:pt>
                <c:pt idx="2">
                  <c:v>647.36</c:v>
                </c:pt>
                <c:pt idx="3">
                  <c:v>783.48</c:v>
                </c:pt>
                <c:pt idx="4">
                  <c:v>906.77</c:v>
                </c:pt>
              </c:numCache>
            </c:numRef>
          </c:val>
        </c:ser>
        <c:dLbls>
          <c:showLegendKey val="0"/>
          <c:showVal val="0"/>
          <c:showCatName val="0"/>
          <c:showSerName val="0"/>
          <c:showPercent val="0"/>
          <c:showBubbleSize val="0"/>
        </c:dLbls>
        <c:gapWidth val="150"/>
        <c:axId val="230698936"/>
        <c:axId val="2306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230698936"/>
        <c:axId val="230699328"/>
      </c:lineChart>
      <c:dateAx>
        <c:axId val="230698936"/>
        <c:scaling>
          <c:orientation val="minMax"/>
        </c:scaling>
        <c:delete val="1"/>
        <c:axPos val="b"/>
        <c:numFmt formatCode="ge" sourceLinked="1"/>
        <c:majorTickMark val="none"/>
        <c:minorTickMark val="none"/>
        <c:tickLblPos val="none"/>
        <c:crossAx val="230699328"/>
        <c:crosses val="autoZero"/>
        <c:auto val="1"/>
        <c:lblOffset val="100"/>
        <c:baseTimeUnit val="years"/>
      </c:dateAx>
      <c:valAx>
        <c:axId val="2306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M84" sqref="BM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三豊市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68765</v>
      </c>
      <c r="AM8" s="47"/>
      <c r="AN8" s="47"/>
      <c r="AO8" s="47"/>
      <c r="AP8" s="47"/>
      <c r="AQ8" s="47"/>
      <c r="AR8" s="47"/>
      <c r="AS8" s="47"/>
      <c r="AT8" s="43">
        <f>データ!S6</f>
        <v>222.71</v>
      </c>
      <c r="AU8" s="43"/>
      <c r="AV8" s="43"/>
      <c r="AW8" s="43"/>
      <c r="AX8" s="43"/>
      <c r="AY8" s="43"/>
      <c r="AZ8" s="43"/>
      <c r="BA8" s="43"/>
      <c r="BB8" s="43">
        <f>データ!T6</f>
        <v>308.76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0.11</v>
      </c>
      <c r="Q10" s="43"/>
      <c r="R10" s="43"/>
      <c r="S10" s="43"/>
      <c r="T10" s="43"/>
      <c r="U10" s="43"/>
      <c r="V10" s="43"/>
      <c r="W10" s="43">
        <f>データ!P6</f>
        <v>100</v>
      </c>
      <c r="X10" s="43"/>
      <c r="Y10" s="43"/>
      <c r="Z10" s="43"/>
      <c r="AA10" s="43"/>
      <c r="AB10" s="43"/>
      <c r="AC10" s="43"/>
      <c r="AD10" s="47">
        <f>データ!Q6</f>
        <v>3186</v>
      </c>
      <c r="AE10" s="47"/>
      <c r="AF10" s="47"/>
      <c r="AG10" s="47"/>
      <c r="AH10" s="47"/>
      <c r="AI10" s="47"/>
      <c r="AJ10" s="47"/>
      <c r="AK10" s="2"/>
      <c r="AL10" s="47">
        <f>データ!U6</f>
        <v>76</v>
      </c>
      <c r="AM10" s="47"/>
      <c r="AN10" s="47"/>
      <c r="AO10" s="47"/>
      <c r="AP10" s="47"/>
      <c r="AQ10" s="47"/>
      <c r="AR10" s="47"/>
      <c r="AS10" s="47"/>
      <c r="AT10" s="43">
        <f>データ!V6</f>
        <v>0.13</v>
      </c>
      <c r="AU10" s="43"/>
      <c r="AV10" s="43"/>
      <c r="AW10" s="43"/>
      <c r="AX10" s="43"/>
      <c r="AY10" s="43"/>
      <c r="AZ10" s="43"/>
      <c r="BA10" s="43"/>
      <c r="BB10" s="43">
        <f>データ!W6</f>
        <v>584.62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372081</v>
      </c>
      <c r="D6" s="31">
        <f t="shared" si="3"/>
        <v>47</v>
      </c>
      <c r="E6" s="31">
        <f t="shared" si="3"/>
        <v>17</v>
      </c>
      <c r="F6" s="31">
        <f t="shared" si="3"/>
        <v>6</v>
      </c>
      <c r="G6" s="31">
        <f t="shared" si="3"/>
        <v>0</v>
      </c>
      <c r="H6" s="31" t="str">
        <f t="shared" si="3"/>
        <v>香川県　三豊市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0.11</v>
      </c>
      <c r="P6" s="32">
        <f t="shared" si="3"/>
        <v>100</v>
      </c>
      <c r="Q6" s="32">
        <f t="shared" si="3"/>
        <v>3186</v>
      </c>
      <c r="R6" s="32">
        <f t="shared" si="3"/>
        <v>68765</v>
      </c>
      <c r="S6" s="32">
        <f t="shared" si="3"/>
        <v>222.71</v>
      </c>
      <c r="T6" s="32">
        <f t="shared" si="3"/>
        <v>308.76</v>
      </c>
      <c r="U6" s="32">
        <f t="shared" si="3"/>
        <v>76</v>
      </c>
      <c r="V6" s="32">
        <f t="shared" si="3"/>
        <v>0.13</v>
      </c>
      <c r="W6" s="32">
        <f t="shared" si="3"/>
        <v>584.62</v>
      </c>
      <c r="X6" s="33">
        <f>IF(X7="",NA(),X7)</f>
        <v>97.77</v>
      </c>
      <c r="Y6" s="33">
        <f t="shared" ref="Y6:AG6" si="4">IF(Y7="",NA(),Y7)</f>
        <v>97.12</v>
      </c>
      <c r="Z6" s="33">
        <f t="shared" si="4"/>
        <v>96.55</v>
      </c>
      <c r="AA6" s="33">
        <f t="shared" si="4"/>
        <v>97</v>
      </c>
      <c r="AB6" s="33">
        <f t="shared" si="4"/>
        <v>96.5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804.21</v>
      </c>
      <c r="BK6" s="33">
        <f t="shared" si="7"/>
        <v>866.07</v>
      </c>
      <c r="BL6" s="33">
        <f t="shared" si="7"/>
        <v>827.19</v>
      </c>
      <c r="BM6" s="33">
        <f t="shared" si="7"/>
        <v>817.63</v>
      </c>
      <c r="BN6" s="33">
        <f t="shared" si="7"/>
        <v>830.5</v>
      </c>
      <c r="BO6" s="32" t="str">
        <f>IF(BO7="","",IF(BO7="-","【-】","【"&amp;SUBSTITUTE(TEXT(BO7,"#,##0.00"),"-","△")&amp;"】"))</f>
        <v>【1,078.58】</v>
      </c>
      <c r="BP6" s="33">
        <f>IF(BP7="",NA(),BP7)</f>
        <v>17.32</v>
      </c>
      <c r="BQ6" s="33">
        <f t="shared" ref="BQ6:BY6" si="8">IF(BQ7="",NA(),BQ7)</f>
        <v>23.13</v>
      </c>
      <c r="BR6" s="33">
        <f t="shared" si="8"/>
        <v>27.58</v>
      </c>
      <c r="BS6" s="33">
        <f t="shared" si="8"/>
        <v>20.67</v>
      </c>
      <c r="BT6" s="33">
        <f t="shared" si="8"/>
        <v>25.56</v>
      </c>
      <c r="BU6" s="33">
        <f t="shared" si="8"/>
        <v>48.08</v>
      </c>
      <c r="BV6" s="33">
        <f t="shared" si="8"/>
        <v>43.46</v>
      </c>
      <c r="BW6" s="33">
        <f t="shared" si="8"/>
        <v>45.01</v>
      </c>
      <c r="BX6" s="33">
        <f t="shared" si="8"/>
        <v>46.31</v>
      </c>
      <c r="BY6" s="33">
        <f t="shared" si="8"/>
        <v>43.66</v>
      </c>
      <c r="BZ6" s="32" t="str">
        <f>IF(BZ7="","",IF(BZ7="-","【-】","【"&amp;SUBSTITUTE(TEXT(BZ7,"#,##0.00"),"-","△")&amp;"】"))</f>
        <v>【40.39】</v>
      </c>
      <c r="CA6" s="33">
        <f>IF(CA7="",NA(),CA7)</f>
        <v>1132.71</v>
      </c>
      <c r="CB6" s="33">
        <f t="shared" ref="CB6:CJ6" si="9">IF(CB7="",NA(),CB7)</f>
        <v>701.23</v>
      </c>
      <c r="CC6" s="33">
        <f t="shared" si="9"/>
        <v>647.36</v>
      </c>
      <c r="CD6" s="33">
        <f t="shared" si="9"/>
        <v>783.48</v>
      </c>
      <c r="CE6" s="33">
        <f t="shared" si="9"/>
        <v>906.77</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29.09</v>
      </c>
      <c r="CM6" s="33">
        <f t="shared" ref="CM6:CU6" si="10">IF(CM7="",NA(),CM7)</f>
        <v>43.64</v>
      </c>
      <c r="CN6" s="33">
        <f t="shared" si="10"/>
        <v>32.729999999999997</v>
      </c>
      <c r="CO6" s="33">
        <f t="shared" si="10"/>
        <v>32.729999999999997</v>
      </c>
      <c r="CP6" s="33">
        <f t="shared" si="10"/>
        <v>25.45</v>
      </c>
      <c r="CQ6" s="33">
        <f t="shared" si="10"/>
        <v>36.71</v>
      </c>
      <c r="CR6" s="33">
        <f t="shared" si="10"/>
        <v>36.01</v>
      </c>
      <c r="CS6" s="33">
        <f t="shared" si="10"/>
        <v>37.25</v>
      </c>
      <c r="CT6" s="33">
        <f t="shared" si="10"/>
        <v>38.28</v>
      </c>
      <c r="CU6" s="33">
        <f t="shared" si="10"/>
        <v>38.83</v>
      </c>
      <c r="CV6" s="32" t="str">
        <f>IF(CV7="","",IF(CV7="-","【-】","【"&amp;SUBSTITUTE(TEXT(CV7,"#,##0.00"),"-","△")&amp;"】"))</f>
        <v>【35.95】</v>
      </c>
      <c r="CW6" s="33">
        <f>IF(CW7="",NA(),CW7)</f>
        <v>87.36</v>
      </c>
      <c r="CX6" s="33">
        <f t="shared" ref="CX6:DF6" si="11">IF(CX7="",NA(),CX7)</f>
        <v>89.41</v>
      </c>
      <c r="CY6" s="33">
        <f t="shared" si="11"/>
        <v>98.75</v>
      </c>
      <c r="CZ6" s="33">
        <f t="shared" si="11"/>
        <v>100</v>
      </c>
      <c r="DA6" s="33">
        <f t="shared" si="11"/>
        <v>100</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372081</v>
      </c>
      <c r="D7" s="35">
        <v>47</v>
      </c>
      <c r="E7" s="35">
        <v>17</v>
      </c>
      <c r="F7" s="35">
        <v>6</v>
      </c>
      <c r="G7" s="35">
        <v>0</v>
      </c>
      <c r="H7" s="35" t="s">
        <v>96</v>
      </c>
      <c r="I7" s="35" t="s">
        <v>97</v>
      </c>
      <c r="J7" s="35" t="s">
        <v>98</v>
      </c>
      <c r="K7" s="35" t="s">
        <v>99</v>
      </c>
      <c r="L7" s="35" t="s">
        <v>100</v>
      </c>
      <c r="M7" s="36" t="s">
        <v>101</v>
      </c>
      <c r="N7" s="36" t="s">
        <v>102</v>
      </c>
      <c r="O7" s="36">
        <v>0.11</v>
      </c>
      <c r="P7" s="36">
        <v>100</v>
      </c>
      <c r="Q7" s="36">
        <v>3186</v>
      </c>
      <c r="R7" s="36">
        <v>68765</v>
      </c>
      <c r="S7" s="36">
        <v>222.71</v>
      </c>
      <c r="T7" s="36">
        <v>308.76</v>
      </c>
      <c r="U7" s="36">
        <v>76</v>
      </c>
      <c r="V7" s="36">
        <v>0.13</v>
      </c>
      <c r="W7" s="36">
        <v>584.62</v>
      </c>
      <c r="X7" s="36">
        <v>97.77</v>
      </c>
      <c r="Y7" s="36">
        <v>97.12</v>
      </c>
      <c r="Z7" s="36">
        <v>96.55</v>
      </c>
      <c r="AA7" s="36">
        <v>97</v>
      </c>
      <c r="AB7" s="36">
        <v>96.5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804.21</v>
      </c>
      <c r="BK7" s="36">
        <v>866.07</v>
      </c>
      <c r="BL7" s="36">
        <v>827.19</v>
      </c>
      <c r="BM7" s="36">
        <v>817.63</v>
      </c>
      <c r="BN7" s="36">
        <v>830.5</v>
      </c>
      <c r="BO7" s="36">
        <v>1078.58</v>
      </c>
      <c r="BP7" s="36">
        <v>17.32</v>
      </c>
      <c r="BQ7" s="36">
        <v>23.13</v>
      </c>
      <c r="BR7" s="36">
        <v>27.58</v>
      </c>
      <c r="BS7" s="36">
        <v>20.67</v>
      </c>
      <c r="BT7" s="36">
        <v>25.56</v>
      </c>
      <c r="BU7" s="36">
        <v>48.08</v>
      </c>
      <c r="BV7" s="36">
        <v>43.46</v>
      </c>
      <c r="BW7" s="36">
        <v>45.01</v>
      </c>
      <c r="BX7" s="36">
        <v>46.31</v>
      </c>
      <c r="BY7" s="36">
        <v>43.66</v>
      </c>
      <c r="BZ7" s="36">
        <v>40.39</v>
      </c>
      <c r="CA7" s="36">
        <v>1132.71</v>
      </c>
      <c r="CB7" s="36">
        <v>701.23</v>
      </c>
      <c r="CC7" s="36">
        <v>647.36</v>
      </c>
      <c r="CD7" s="36">
        <v>783.48</v>
      </c>
      <c r="CE7" s="36">
        <v>906.77</v>
      </c>
      <c r="CF7" s="36">
        <v>313.41000000000003</v>
      </c>
      <c r="CG7" s="36">
        <v>359.48</v>
      </c>
      <c r="CH7" s="36">
        <v>350.91</v>
      </c>
      <c r="CI7" s="36">
        <v>349.08</v>
      </c>
      <c r="CJ7" s="36">
        <v>382.09</v>
      </c>
      <c r="CK7" s="36">
        <v>419.5</v>
      </c>
      <c r="CL7" s="36">
        <v>29.09</v>
      </c>
      <c r="CM7" s="36">
        <v>43.64</v>
      </c>
      <c r="CN7" s="36">
        <v>32.729999999999997</v>
      </c>
      <c r="CO7" s="36">
        <v>32.729999999999997</v>
      </c>
      <c r="CP7" s="36">
        <v>25.45</v>
      </c>
      <c r="CQ7" s="36">
        <v>36.71</v>
      </c>
      <c r="CR7" s="36">
        <v>36.01</v>
      </c>
      <c r="CS7" s="36">
        <v>37.25</v>
      </c>
      <c r="CT7" s="36">
        <v>38.28</v>
      </c>
      <c r="CU7" s="36">
        <v>38.83</v>
      </c>
      <c r="CV7" s="36">
        <v>35.950000000000003</v>
      </c>
      <c r="CW7" s="36">
        <v>87.36</v>
      </c>
      <c r="CX7" s="36">
        <v>89.41</v>
      </c>
      <c r="CY7" s="36">
        <v>98.75</v>
      </c>
      <c r="CZ7" s="36">
        <v>100</v>
      </c>
      <c r="DA7" s="36">
        <v>100</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三豊市</cp:lastModifiedBy>
  <cp:lastPrinted>2016-02-10T06:07:15Z</cp:lastPrinted>
  <dcterms:created xsi:type="dcterms:W3CDTF">2016-01-14T11:08:17Z</dcterms:created>
  <dcterms:modified xsi:type="dcterms:W3CDTF">2016-02-10T06:07:19Z</dcterms:modified>
  <cp:category/>
</cp:coreProperties>
</file>